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<sst xmlns="http://schemas.openxmlformats.org/spreadsheetml/2006/main" count="158" uniqueCount="59">
  <si>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</si>
  <si>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</si>
  <si>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</si>
  <si>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</si>
  <si>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</si>
  <si>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</si>
  <si>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</si>
  <si>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</si>
  <si>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</si>
  <si>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</si>
  <si>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</si>
  <si>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</si>
  <si>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</si>
  <si>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</si>
  <si>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</si>
  <si>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</si>
  <si>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</si>
  <si>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</si>
  <si>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</si>
  <si>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</si>
  <si>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</si>
  <si>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</si>
  <si>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</si>
  <si>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</si>
  <si>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</si>
  <si>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</si>
  <si>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</si>
  <si>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</si>
  <si>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</si>
  <si>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 849 0705 0680129490 000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</si>
  <si>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</si>
  <si>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</si>
  <si>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</si>
  <si>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</si>
  <si>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</si>
  <si>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</si>
  <si>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</si>
  <si>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</si>
  <si>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</si>
  <si>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</si>
  <si>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</si>
  <si>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</si>
  <si>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</si>
  <si>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</si>
  <si>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</si>
  <si>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</si>
  <si>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</si>
  <si>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</si>
  <si>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</si>
  <si>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</si>
  <si>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</si>
  <si>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900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</si>
  <si>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</si>
  <si>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</si>
  <si>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</si>
  <si>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</si>
  <si>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849 0310 0680129810 000</t>
  </si>
  <si>
    <t>Приобретение ПО, СБИС</t>
  </si>
  <si>
    <t>849 0090 0680129020 000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</si>
</sst>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2" fillId="0" borderId="43" xfId="63" applyBorder="1" applyProtection="1">
      <alignment horizontal="center" wrapText="1"/>
      <protection/>
    </xf>
    <xf numFmtId="49" fontId="2" fillId="0" borderId="43" xfId="73" applyBorder="1" applyProtection="1">
      <alignment horizontal="center" vertical="center" shrinkToFit="1"/>
      <protection/>
    </xf>
    <xf numFmtId="4" fontId="6" fillId="0" borderId="43" xfId="81" applyBorder="1" applyProtection="1">
      <alignment horizontal="right" vertical="center" shrinkToFit="1"/>
      <protection/>
    </xf>
    <xf numFmtId="2" fontId="6" fillId="0" borderId="43" xfId="93" applyBorder="1" applyProtection="1">
      <alignment horizontal="center" vertical="center" wrapText="1"/>
      <protection/>
    </xf>
    <xf numFmtId="0" fontId="3" fillId="0" borderId="0" xfId="42" applyNumberFormat="1" applyBorder="1" applyProtection="1">
      <alignment/>
      <protection/>
    </xf>
    <xf numFmtId="0" fontId="2" fillId="0" borderId="0" xfId="40" applyNumberFormat="1" applyBorder="1" applyProtection="1">
      <alignment/>
      <protection/>
    </xf>
    <xf numFmtId="0" fontId="5" fillId="0" borderId="44" xfId="55" applyNumberFormat="1" applyBorder="1" applyProtection="1">
      <alignment/>
      <protection/>
    </xf>
    <xf numFmtId="49" fontId="5" fillId="0" borderId="45" xfId="68" applyBorder="1" applyProtection="1">
      <alignment horizontal="center"/>
      <protection/>
    </xf>
    <xf numFmtId="49" fontId="5" fillId="0" borderId="46" xfId="76" applyBorder="1" applyProtection="1">
      <alignment horizontal="center" vertical="center"/>
      <protection/>
    </xf>
    <xf numFmtId="4" fontId="6" fillId="0" borderId="47" xfId="83" applyBorder="1" applyProtection="1">
      <alignment horizontal="right" vertical="center" shrinkToFit="1"/>
      <protection/>
    </xf>
    <xf numFmtId="0" fontId="1" fillId="0" borderId="48" xfId="98" applyNumberFormat="1" applyBorder="1" applyProtection="1">
      <alignment vertical="center"/>
      <protection/>
    </xf>
    <xf numFmtId="0" fontId="2" fillId="0" borderId="43" xfId="56" applyNumberFormat="1" applyBorder="1" applyProtection="1">
      <alignment horizontal="center" vertical="top"/>
      <protection/>
    </xf>
    <xf numFmtId="0" fontId="2" fillId="0" borderId="43" xfId="87" applyNumberFormat="1" applyBorder="1" applyProtection="1">
      <alignment horizontal="center" vertical="top"/>
      <protection/>
    </xf>
    <xf numFmtId="0" fontId="2" fillId="0" borderId="43" xfId="57" applyNumberFormat="1" applyBorder="1" applyProtection="1">
      <alignment horizontal="center" vertical="top"/>
      <protection/>
    </xf>
    <xf numFmtId="0" fontId="2" fillId="0" borderId="43" xfId="88" applyNumberFormat="1" applyBorder="1" applyProtection="1">
      <alignment horizontal="center" vertical="top"/>
      <protection/>
    </xf>
    <xf numFmtId="0" fontId="2" fillId="0" borderId="43" xfId="58" applyNumberFormat="1" applyBorder="1" applyProtection="1">
      <alignment horizontal="center" vertical="top"/>
      <protection/>
    </xf>
    <xf numFmtId="0" fontId="2" fillId="0" borderId="43" xfId="89" applyNumberFormat="1" applyBorder="1" applyProtection="1">
      <alignment horizontal="center" vertical="top"/>
      <protection/>
    </xf>
    <xf numFmtId="0" fontId="2" fillId="0" borderId="43" xfId="59" applyNumberFormat="1" applyBorder="1" applyProtection="1">
      <alignment horizontal="center"/>
      <protection/>
    </xf>
    <xf numFmtId="0" fontId="2" fillId="0" borderId="43" xfId="90" applyNumberFormat="1" applyBorder="1" applyProtection="1">
      <alignment horizontal="center"/>
      <protection/>
    </xf>
    <xf numFmtId="49" fontId="5" fillId="0" borderId="43" xfId="60" applyBorder="1" applyProtection="1">
      <alignment horizontal="center"/>
      <protection/>
    </xf>
    <xf numFmtId="49" fontId="5" fillId="0" borderId="43" xfId="70" applyBorder="1" applyProtection="1">
      <alignment horizontal="center" vertical="center"/>
      <protection/>
    </xf>
    <xf numFmtId="4" fontId="6" fillId="0" borderId="43" xfId="79" applyBorder="1" applyProtection="1">
      <alignment horizontal="right" vertical="center" shrinkToFit="1"/>
      <protection/>
    </xf>
    <xf numFmtId="2" fontId="6" fillId="0" borderId="43" xfId="91" applyBorder="1" applyProtection="1">
      <alignment horizontal="center" vertical="center" wrapText="1"/>
      <protection/>
    </xf>
    <xf numFmtId="49" fontId="2" fillId="0" borderId="43" xfId="61" applyBorder="1" applyProtection="1">
      <alignment horizontal="center"/>
      <protection/>
    </xf>
    <xf numFmtId="49" fontId="2" fillId="0" borderId="43" xfId="71" applyBorder="1" applyProtection="1">
      <alignment horizontal="center"/>
      <protection/>
    </xf>
    <xf numFmtId="0" fontId="2" fillId="0" borderId="43" xfId="80" applyNumberFormat="1" applyBorder="1" applyProtection="1">
      <alignment/>
      <protection/>
    </xf>
    <xf numFmtId="0" fontId="2" fillId="0" borderId="43" xfId="92" applyNumberFormat="1" applyBorder="1" applyProtection="1">
      <alignment/>
      <protection/>
    </xf>
    <xf numFmtId="49" fontId="2" fillId="0" borderId="43" xfId="63" applyFont="1" applyBorder="1" applyProtection="1">
      <alignment horizontal="center" wrapText="1"/>
      <protection/>
    </xf>
    <xf numFmtId="2" fontId="6" fillId="0" borderId="43" xfId="93" applyFont="1" applyBorder="1" applyProtection="1">
      <alignment horizontal="center" vertical="center" wrapText="1"/>
      <protection/>
    </xf>
    <xf numFmtId="49" fontId="5" fillId="0" borderId="43" xfId="67" applyBorder="1" applyProtection="1">
      <alignment horizontal="center"/>
      <protection/>
    </xf>
    <xf numFmtId="4" fontId="3" fillId="0" borderId="43" xfId="59" applyNumberFormat="1" applyFont="1" applyBorder="1" applyAlignment="1" applyProtection="1">
      <alignment horizontal="right"/>
      <protection/>
    </xf>
    <xf numFmtId="49" fontId="6" fillId="0" borderId="43" xfId="67" applyFont="1" applyBorder="1" applyProtection="1">
      <alignment horizontal="center"/>
      <protection/>
    </xf>
    <xf numFmtId="4" fontId="6" fillId="0" borderId="43" xfId="82" applyBorder="1" applyProtection="1">
      <alignment horizontal="right" vertical="center" shrinkToFit="1"/>
      <protection/>
    </xf>
    <xf numFmtId="49" fontId="2" fillId="0" borderId="43" xfId="73" applyFont="1" applyBorder="1" applyProtection="1">
      <alignment horizontal="center" vertical="center" shrinkToFit="1"/>
      <protection/>
    </xf>
    <xf numFmtId="2" fontId="6" fillId="0" borderId="43" xfId="91" applyFont="1" applyBorder="1" applyProtection="1">
      <alignment horizontal="center" vertical="center" wrapText="1"/>
      <protection/>
    </xf>
    <xf numFmtId="4" fontId="6" fillId="0" borderId="43" xfId="81" applyFont="1" applyBorder="1" applyProtection="1">
      <alignment horizontal="right" vertical="center" shrinkToFit="1"/>
      <protection/>
    </xf>
    <xf numFmtId="0" fontId="2" fillId="0" borderId="43" xfId="53" applyNumberFormat="1" applyBorder="1" applyProtection="1">
      <alignment horizontal="left" wrapText="1" indent="1"/>
      <protection/>
    </xf>
    <xf numFmtId="0" fontId="2" fillId="0" borderId="43" xfId="53" applyBorder="1" applyProtection="1">
      <alignment horizontal="left" wrapText="1" indent="1"/>
      <protection locked="0"/>
    </xf>
    <xf numFmtId="0" fontId="5" fillId="0" borderId="43" xfId="50" applyNumberFormat="1" applyBorder="1" applyProtection="1">
      <alignment horizontal="left" wrapText="1"/>
      <protection/>
    </xf>
    <xf numFmtId="0" fontId="5" fillId="0" borderId="43" xfId="50" applyBorder="1" applyProtection="1">
      <alignment horizontal="left" wrapText="1"/>
      <protection locked="0"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0" fontId="2" fillId="0" borderId="43" xfId="49" applyNumberFormat="1" applyBorder="1" applyProtection="1">
      <alignment horizontal="center"/>
      <protection/>
    </xf>
    <xf numFmtId="0" fontId="2" fillId="0" borderId="43" xfId="49" applyBorder="1" applyProtection="1">
      <alignment horizontal="center"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3" xfId="48" applyNumberFormat="1" applyBorder="1" applyProtection="1">
      <alignment horizontal="center" vertical="top"/>
      <protection/>
    </xf>
    <xf numFmtId="0" fontId="2" fillId="0" borderId="43" xfId="48" applyBorder="1" applyProtection="1">
      <alignment horizontal="center" vertical="top"/>
      <protection locked="0"/>
    </xf>
    <xf numFmtId="0" fontId="2" fillId="0" borderId="43" xfId="69" applyNumberFormat="1" applyBorder="1" applyProtection="1">
      <alignment horizontal="center" vertical="top"/>
      <protection/>
    </xf>
    <xf numFmtId="0" fontId="2" fillId="0" borderId="43" xfId="69" applyBorder="1" applyProtection="1">
      <alignment horizontal="center" vertical="top"/>
      <protection locked="0"/>
    </xf>
    <xf numFmtId="0" fontId="6" fillId="0" borderId="43" xfId="50" applyNumberFormat="1" applyFont="1" applyBorder="1" applyProtection="1">
      <alignment horizontal="left" wrapText="1"/>
      <protection/>
    </xf>
    <xf numFmtId="0" fontId="6" fillId="0" borderId="43" xfId="50" applyFont="1" applyBorder="1" applyProtection="1">
      <alignment horizontal="left" wrapText="1"/>
      <protection locked="0"/>
    </xf>
    <xf numFmtId="0" fontId="2" fillId="0" borderId="43" xfId="53" applyNumberFormat="1" applyFont="1" applyBorder="1" applyProtection="1">
      <alignment horizontal="left" wrapText="1" indent="1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1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3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56" t="s">
        <v>0</v>
      </c>
      <c r="H2" s="57"/>
      <c r="I2" s="6" t="s">
        <v>1</v>
      </c>
      <c r="J2" s="5"/>
    </row>
    <row r="3" spans="1:10" ht="15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"/>
    </row>
    <row r="4" spans="1:10" ht="15" customHeight="1">
      <c r="A4" s="16"/>
      <c r="B4" s="16"/>
      <c r="C4" s="16"/>
      <c r="D4" s="16"/>
      <c r="E4" s="16"/>
      <c r="F4" s="16"/>
      <c r="G4" s="16"/>
      <c r="H4" s="16"/>
      <c r="I4" s="16"/>
      <c r="J4" s="5"/>
    </row>
    <row r="5" spans="1:10" ht="12" customHeight="1">
      <c r="A5" s="60" t="s">
        <v>3</v>
      </c>
      <c r="B5" s="61"/>
      <c r="C5" s="61"/>
      <c r="D5" s="61"/>
      <c r="E5" s="61"/>
      <c r="F5" s="23" t="s">
        <v>4</v>
      </c>
      <c r="G5" s="62" t="s">
        <v>5</v>
      </c>
      <c r="H5" s="62" t="s">
        <v>6</v>
      </c>
      <c r="I5" s="24" t="s">
        <v>7</v>
      </c>
      <c r="J5" s="7"/>
    </row>
    <row r="6" spans="1:10" ht="9.75" customHeight="1">
      <c r="A6" s="61"/>
      <c r="B6" s="61"/>
      <c r="C6" s="61"/>
      <c r="D6" s="61"/>
      <c r="E6" s="61"/>
      <c r="F6" s="25" t="s">
        <v>8</v>
      </c>
      <c r="G6" s="63"/>
      <c r="H6" s="63"/>
      <c r="I6" s="26" t="s">
        <v>9</v>
      </c>
      <c r="J6" s="7"/>
    </row>
    <row r="7" spans="1:10" ht="12" customHeight="1">
      <c r="A7" s="61"/>
      <c r="B7" s="61"/>
      <c r="C7" s="61"/>
      <c r="D7" s="61"/>
      <c r="E7" s="61"/>
      <c r="F7" s="27"/>
      <c r="G7" s="63"/>
      <c r="H7" s="63"/>
      <c r="I7" s="28" t="s">
        <v>10</v>
      </c>
      <c r="J7" s="7"/>
    </row>
    <row r="8" spans="1:10" ht="12.75" customHeight="1">
      <c r="A8" s="54">
        <v>1</v>
      </c>
      <c r="B8" s="55"/>
      <c r="C8" s="55"/>
      <c r="D8" s="55"/>
      <c r="E8" s="55"/>
      <c r="F8" s="29">
        <v>2</v>
      </c>
      <c r="G8" s="29">
        <v>3</v>
      </c>
      <c r="H8" s="29">
        <v>4</v>
      </c>
      <c r="I8" s="30">
        <v>5</v>
      </c>
      <c r="J8" s="7"/>
    </row>
    <row r="9" spans="1:10" ht="24" customHeight="1">
      <c r="A9" s="50" t="s">
        <v>11</v>
      </c>
      <c r="B9" s="51"/>
      <c r="C9" s="51"/>
      <c r="D9" s="51"/>
      <c r="E9" s="51"/>
      <c r="F9" s="31" t="s">
        <v>12</v>
      </c>
      <c r="G9" s="32" t="s">
        <v>13</v>
      </c>
      <c r="H9" s="33" t="s">
        <v>14</v>
      </c>
      <c r="I9" s="34"/>
      <c r="J9" s="7"/>
    </row>
    <row r="10" spans="1:10" ht="12" customHeight="1">
      <c r="A10" s="52" t="s">
        <v>15</v>
      </c>
      <c r="B10" s="53"/>
      <c r="C10" s="53"/>
      <c r="D10" s="53"/>
      <c r="E10" s="53"/>
      <c r="F10" s="35"/>
      <c r="G10" s="36"/>
      <c r="H10" s="37"/>
      <c r="I10" s="38"/>
      <c r="J10" s="7"/>
    </row>
    <row r="11" spans="1:10" ht="15" customHeight="1">
      <c r="A11" s="50" t="s">
        <v>16</v>
      </c>
      <c r="B11" s="51"/>
      <c r="C11" s="51"/>
      <c r="D11" s="51"/>
      <c r="E11" s="51"/>
      <c r="F11" s="31" t="s">
        <v>17</v>
      </c>
      <c r="G11" s="32" t="s">
        <v>13</v>
      </c>
      <c r="H11" s="33" t="s">
        <v>14</v>
      </c>
      <c r="I11" s="34"/>
      <c r="J11" s="7"/>
    </row>
    <row r="12" spans="1:10" ht="12" customHeight="1">
      <c r="A12" s="52" t="s">
        <v>15</v>
      </c>
      <c r="B12" s="53"/>
      <c r="C12" s="53"/>
      <c r="D12" s="53"/>
      <c r="E12" s="53"/>
      <c r="F12" s="35"/>
      <c r="G12" s="36"/>
      <c r="H12" s="37"/>
      <c r="I12" s="38"/>
      <c r="J12" s="7"/>
    </row>
    <row r="13" spans="1:10" ht="24" customHeight="1">
      <c r="A13" s="50" t="s">
        <v>18</v>
      </c>
      <c r="B13" s="51"/>
      <c r="C13" s="51"/>
      <c r="D13" s="51"/>
      <c r="E13" s="51"/>
      <c r="F13" s="31" t="s">
        <v>19</v>
      </c>
      <c r="G13" s="32" t="s">
        <v>13</v>
      </c>
      <c r="H13" s="33" t="s">
        <v>14</v>
      </c>
      <c r="I13" s="34"/>
      <c r="J13" s="7"/>
    </row>
    <row r="14" spans="1:10" ht="12" customHeight="1">
      <c r="A14" s="52" t="s">
        <v>15</v>
      </c>
      <c r="B14" s="53"/>
      <c r="C14" s="53"/>
      <c r="D14" s="53"/>
      <c r="E14" s="53"/>
      <c r="F14" s="35"/>
      <c r="G14" s="36"/>
      <c r="H14" s="37"/>
      <c r="I14" s="38"/>
      <c r="J14" s="7"/>
    </row>
    <row r="15" spans="1:10" ht="24" customHeight="1">
      <c r="A15" s="50" t="s">
        <v>20</v>
      </c>
      <c r="B15" s="51"/>
      <c r="C15" s="51"/>
      <c r="D15" s="51"/>
      <c r="E15" s="51"/>
      <c r="F15" s="31" t="s">
        <v>21</v>
      </c>
      <c r="G15" s="32" t="s">
        <v>13</v>
      </c>
      <c r="H15" s="33">
        <f>SUM(H17:H21)</f>
        <v>322651.62</v>
      </c>
      <c r="I15" s="34" t="s">
        <v>22</v>
      </c>
      <c r="J15" s="7"/>
    </row>
    <row r="16" spans="1:10" ht="12" customHeight="1">
      <c r="A16" s="52" t="s">
        <v>15</v>
      </c>
      <c r="B16" s="53"/>
      <c r="C16" s="53"/>
      <c r="D16" s="53"/>
      <c r="E16" s="53"/>
      <c r="F16" s="35"/>
      <c r="G16" s="36"/>
      <c r="H16" s="37"/>
      <c r="I16" s="38"/>
      <c r="J16" s="7"/>
    </row>
    <row r="17" spans="1:10" ht="33.75" customHeight="1">
      <c r="A17" s="48" t="s">
        <v>23</v>
      </c>
      <c r="B17" s="49"/>
      <c r="C17" s="49"/>
      <c r="D17" s="49"/>
      <c r="E17" s="49"/>
      <c r="F17" s="12" t="s">
        <v>24</v>
      </c>
      <c r="G17" s="13" t="s">
        <v>25</v>
      </c>
      <c r="H17" s="14">
        <v>2639.62</v>
      </c>
      <c r="I17" s="15" t="s">
        <v>22</v>
      </c>
      <c r="J17" s="7"/>
    </row>
    <row r="18" spans="1:10" ht="33.75" customHeight="1">
      <c r="A18" s="48" t="s">
        <v>23</v>
      </c>
      <c r="B18" s="49"/>
      <c r="C18" s="49"/>
      <c r="D18" s="49"/>
      <c r="E18" s="49"/>
      <c r="F18" s="12" t="s">
        <v>24</v>
      </c>
      <c r="G18" s="13" t="s">
        <v>26</v>
      </c>
      <c r="H18" s="14">
        <f>33850+117080</f>
        <v>150930</v>
      </c>
      <c r="I18" s="15" t="s">
        <v>22</v>
      </c>
      <c r="J18" s="7"/>
    </row>
    <row r="19" spans="1:10" ht="33.75" customHeight="1">
      <c r="A19" s="48" t="s">
        <v>23</v>
      </c>
      <c r="B19" s="49"/>
      <c r="C19" s="49"/>
      <c r="D19" s="49"/>
      <c r="E19" s="49"/>
      <c r="F19" s="12" t="s">
        <v>24</v>
      </c>
      <c r="G19" s="13" t="s">
        <v>28</v>
      </c>
      <c r="H19" s="14">
        <v>168092</v>
      </c>
      <c r="I19" s="15" t="s">
        <v>22</v>
      </c>
      <c r="J19" s="7"/>
    </row>
    <row r="20" spans="1:10" ht="33.75" customHeight="1">
      <c r="A20" s="48" t="s">
        <v>23</v>
      </c>
      <c r="B20" s="49"/>
      <c r="C20" s="49"/>
      <c r="D20" s="49"/>
      <c r="E20" s="49"/>
      <c r="F20" s="12" t="s">
        <v>24</v>
      </c>
      <c r="G20" s="45" t="s">
        <v>27</v>
      </c>
      <c r="H20" s="14">
        <v>990</v>
      </c>
      <c r="I20" s="15" t="s">
        <v>22</v>
      </c>
      <c r="J20" s="7"/>
    </row>
    <row r="21" spans="1:10" ht="33.75" customHeight="1" hidden="1">
      <c r="A21" s="66" t="s">
        <v>55</v>
      </c>
      <c r="B21" s="49"/>
      <c r="C21" s="49"/>
      <c r="D21" s="49"/>
      <c r="E21" s="49"/>
      <c r="F21" s="39" t="s">
        <v>54</v>
      </c>
      <c r="G21" s="13" t="s">
        <v>27</v>
      </c>
      <c r="H21" s="14"/>
      <c r="I21" s="40"/>
      <c r="J21" s="7"/>
    </row>
    <row r="22" spans="1:10" ht="12.75" customHeight="1">
      <c r="A22" s="50" t="s">
        <v>30</v>
      </c>
      <c r="B22" s="51"/>
      <c r="C22" s="51"/>
      <c r="D22" s="51"/>
      <c r="E22" s="51"/>
      <c r="F22" s="41" t="s">
        <v>31</v>
      </c>
      <c r="G22" s="32" t="s">
        <v>13</v>
      </c>
      <c r="H22" s="42">
        <f>SUM(H23:H27)</f>
        <v>337220</v>
      </c>
      <c r="I22" s="30"/>
      <c r="J22" s="7"/>
    </row>
    <row r="23" spans="1:10" ht="24" customHeight="1" hidden="1">
      <c r="A23" s="64" t="s">
        <v>53</v>
      </c>
      <c r="B23" s="65"/>
      <c r="C23" s="65"/>
      <c r="D23" s="65"/>
      <c r="E23" s="65"/>
      <c r="F23" s="43" t="s">
        <v>31</v>
      </c>
      <c r="G23" s="13" t="s">
        <v>26</v>
      </c>
      <c r="H23" s="44"/>
      <c r="I23" s="34"/>
      <c r="J23" s="7"/>
    </row>
    <row r="24" spans="1:10" ht="24" customHeight="1" hidden="1">
      <c r="A24" s="64" t="s">
        <v>53</v>
      </c>
      <c r="B24" s="65"/>
      <c r="C24" s="65"/>
      <c r="D24" s="65"/>
      <c r="E24" s="65"/>
      <c r="F24" s="43" t="s">
        <v>31</v>
      </c>
      <c r="G24" s="45" t="s">
        <v>52</v>
      </c>
      <c r="H24" s="44"/>
      <c r="I24" s="34"/>
      <c r="J24" s="7"/>
    </row>
    <row r="25" spans="1:10" ht="24" customHeight="1">
      <c r="A25" s="64" t="s">
        <v>53</v>
      </c>
      <c r="B25" s="65"/>
      <c r="C25" s="65"/>
      <c r="D25" s="65"/>
      <c r="E25" s="65"/>
      <c r="F25" s="43" t="s">
        <v>31</v>
      </c>
      <c r="G25" s="45" t="s">
        <v>58</v>
      </c>
      <c r="H25" s="44">
        <f>2640+7000</f>
        <v>9640</v>
      </c>
      <c r="I25" s="46" t="s">
        <v>57</v>
      </c>
      <c r="J25" s="7"/>
    </row>
    <row r="26" spans="1:10" ht="24" customHeight="1">
      <c r="A26" s="64" t="s">
        <v>53</v>
      </c>
      <c r="B26" s="65"/>
      <c r="C26" s="65"/>
      <c r="D26" s="65"/>
      <c r="E26" s="65"/>
      <c r="F26" s="43" t="s">
        <v>31</v>
      </c>
      <c r="G26" s="45" t="s">
        <v>56</v>
      </c>
      <c r="H26" s="44">
        <v>49050</v>
      </c>
      <c r="I26" s="46" t="s">
        <v>57</v>
      </c>
      <c r="J26" s="7"/>
    </row>
    <row r="27" spans="1:10" ht="24" customHeight="1">
      <c r="A27" s="64" t="s">
        <v>53</v>
      </c>
      <c r="B27" s="65"/>
      <c r="C27" s="65"/>
      <c r="D27" s="65"/>
      <c r="E27" s="65"/>
      <c r="F27" s="43" t="s">
        <v>31</v>
      </c>
      <c r="G27" s="13" t="s">
        <v>27</v>
      </c>
      <c r="H27" s="44">
        <v>278530</v>
      </c>
      <c r="I27" s="46" t="s">
        <v>57</v>
      </c>
      <c r="J27" s="7"/>
    </row>
    <row r="28" spans="1:10" ht="24" customHeight="1">
      <c r="A28" s="50" t="s">
        <v>33</v>
      </c>
      <c r="B28" s="51"/>
      <c r="C28" s="51"/>
      <c r="D28" s="51"/>
      <c r="E28" s="51"/>
      <c r="F28" s="31" t="s">
        <v>34</v>
      </c>
      <c r="G28" s="32" t="s">
        <v>13</v>
      </c>
      <c r="H28" s="33">
        <f>SUM(H30:H40)</f>
        <v>5865771.83</v>
      </c>
      <c r="I28" s="34" t="s">
        <v>32</v>
      </c>
      <c r="J28" s="7"/>
    </row>
    <row r="29" spans="1:10" ht="12" customHeight="1">
      <c r="A29" s="52" t="s">
        <v>15</v>
      </c>
      <c r="B29" s="53"/>
      <c r="C29" s="53"/>
      <c r="D29" s="53"/>
      <c r="E29" s="53"/>
      <c r="F29" s="35"/>
      <c r="G29" s="36"/>
      <c r="H29" s="37"/>
      <c r="I29" s="38"/>
      <c r="J29" s="7"/>
    </row>
    <row r="30" spans="1:10" ht="24" customHeight="1">
      <c r="A30" s="48" t="s">
        <v>35</v>
      </c>
      <c r="B30" s="49"/>
      <c r="C30" s="49"/>
      <c r="D30" s="49"/>
      <c r="E30" s="49"/>
      <c r="F30" s="12" t="s">
        <v>36</v>
      </c>
      <c r="G30" s="45" t="s">
        <v>25</v>
      </c>
      <c r="H30" s="14">
        <v>442557.9</v>
      </c>
      <c r="I30" s="15" t="s">
        <v>32</v>
      </c>
      <c r="J30" s="7"/>
    </row>
    <row r="31" spans="1:10" ht="24" customHeight="1">
      <c r="A31" s="48" t="s">
        <v>35</v>
      </c>
      <c r="B31" s="49"/>
      <c r="C31" s="49"/>
      <c r="D31" s="49"/>
      <c r="E31" s="49"/>
      <c r="F31" s="12" t="s">
        <v>36</v>
      </c>
      <c r="G31" s="13" t="s">
        <v>26</v>
      </c>
      <c r="H31" s="14">
        <f>64605.56+60575.62</f>
        <v>125181.18</v>
      </c>
      <c r="I31" s="15" t="s">
        <v>32</v>
      </c>
      <c r="J31" s="7"/>
    </row>
    <row r="32" spans="1:10" ht="24" customHeight="1">
      <c r="A32" s="48" t="s">
        <v>35</v>
      </c>
      <c r="B32" s="49"/>
      <c r="C32" s="49"/>
      <c r="D32" s="49"/>
      <c r="E32" s="49"/>
      <c r="F32" s="12" t="s">
        <v>36</v>
      </c>
      <c r="G32" s="13" t="s">
        <v>27</v>
      </c>
      <c r="H32" s="47">
        <f>(40000+4494966.84)</f>
        <v>4534966.84</v>
      </c>
      <c r="I32" s="15" t="s">
        <v>32</v>
      </c>
      <c r="J32" s="7"/>
    </row>
    <row r="33" spans="1:10" ht="24" customHeight="1">
      <c r="A33" s="48" t="s">
        <v>35</v>
      </c>
      <c r="B33" s="49"/>
      <c r="C33" s="49"/>
      <c r="D33" s="49"/>
      <c r="E33" s="49"/>
      <c r="F33" s="12" t="s">
        <v>36</v>
      </c>
      <c r="G33" s="13" t="s">
        <v>28</v>
      </c>
      <c r="H33" s="14">
        <v>435468.7</v>
      </c>
      <c r="I33" s="15" t="s">
        <v>32</v>
      </c>
      <c r="J33" s="7"/>
    </row>
    <row r="34" spans="1:10" ht="24" customHeight="1">
      <c r="A34" s="48" t="s">
        <v>35</v>
      </c>
      <c r="B34" s="49"/>
      <c r="C34" s="49"/>
      <c r="D34" s="49"/>
      <c r="E34" s="49"/>
      <c r="F34" s="12" t="s">
        <v>36</v>
      </c>
      <c r="G34" s="13" t="s">
        <v>29</v>
      </c>
      <c r="H34" s="14">
        <v>14664.2</v>
      </c>
      <c r="I34" s="15" t="s">
        <v>32</v>
      </c>
      <c r="J34" s="7"/>
    </row>
    <row r="35" spans="1:10" ht="24" customHeight="1">
      <c r="A35" s="48" t="s">
        <v>37</v>
      </c>
      <c r="B35" s="49"/>
      <c r="C35" s="49"/>
      <c r="D35" s="49"/>
      <c r="E35" s="49"/>
      <c r="F35" s="12" t="s">
        <v>38</v>
      </c>
      <c r="G35" s="13" t="s">
        <v>26</v>
      </c>
      <c r="H35" s="14">
        <f>85105+40196+1960</f>
        <v>127261</v>
      </c>
      <c r="I35" s="15"/>
      <c r="J35" s="7"/>
    </row>
    <row r="36" spans="1:10" ht="24" customHeight="1">
      <c r="A36" s="48" t="s">
        <v>37</v>
      </c>
      <c r="B36" s="49"/>
      <c r="C36" s="49"/>
      <c r="D36" s="49"/>
      <c r="E36" s="49"/>
      <c r="F36" s="12" t="s">
        <v>38</v>
      </c>
      <c r="G36" s="13" t="s">
        <v>28</v>
      </c>
      <c r="H36" s="14">
        <v>80995</v>
      </c>
      <c r="I36" s="15" t="s">
        <v>32</v>
      </c>
      <c r="J36" s="7"/>
    </row>
    <row r="37" spans="1:10" ht="24" customHeight="1" hidden="1">
      <c r="A37" s="48" t="s">
        <v>39</v>
      </c>
      <c r="B37" s="49"/>
      <c r="C37" s="49"/>
      <c r="D37" s="49"/>
      <c r="E37" s="49"/>
      <c r="F37" s="12" t="s">
        <v>40</v>
      </c>
      <c r="G37" s="13" t="s">
        <v>26</v>
      </c>
      <c r="H37" s="14"/>
      <c r="I37" s="15"/>
      <c r="J37" s="7"/>
    </row>
    <row r="38" spans="1:10" ht="24" customHeight="1">
      <c r="A38" s="48" t="s">
        <v>39</v>
      </c>
      <c r="B38" s="49"/>
      <c r="C38" s="49"/>
      <c r="D38" s="49"/>
      <c r="E38" s="49"/>
      <c r="F38" s="12" t="s">
        <v>40</v>
      </c>
      <c r="G38" s="13" t="s">
        <v>27</v>
      </c>
      <c r="H38" s="14">
        <f>14644.08+44200</f>
        <v>58844.08</v>
      </c>
      <c r="I38" s="15" t="s">
        <v>32</v>
      </c>
      <c r="J38" s="7"/>
    </row>
    <row r="39" spans="1:10" ht="24" customHeight="1">
      <c r="A39" s="48" t="s">
        <v>39</v>
      </c>
      <c r="B39" s="49"/>
      <c r="C39" s="49"/>
      <c r="D39" s="49"/>
      <c r="E39" s="49"/>
      <c r="F39" s="12" t="s">
        <v>40</v>
      </c>
      <c r="G39" s="13" t="s">
        <v>28</v>
      </c>
      <c r="H39" s="14">
        <v>34132.93</v>
      </c>
      <c r="I39" s="15" t="s">
        <v>32</v>
      </c>
      <c r="J39" s="7"/>
    </row>
    <row r="40" spans="1:10" ht="24" customHeight="1">
      <c r="A40" s="48" t="s">
        <v>39</v>
      </c>
      <c r="B40" s="49"/>
      <c r="C40" s="49"/>
      <c r="D40" s="49"/>
      <c r="E40" s="49"/>
      <c r="F40" s="12" t="s">
        <v>40</v>
      </c>
      <c r="G40" s="13" t="s">
        <v>29</v>
      </c>
      <c r="H40" s="14">
        <v>11700</v>
      </c>
      <c r="I40" s="15" t="s">
        <v>32</v>
      </c>
      <c r="J40" s="7"/>
    </row>
    <row r="41" spans="1:10" ht="24" customHeight="1">
      <c r="A41" s="50" t="s">
        <v>41</v>
      </c>
      <c r="B41" s="51"/>
      <c r="C41" s="51"/>
      <c r="D41" s="51"/>
      <c r="E41" s="51"/>
      <c r="F41" s="31" t="s">
        <v>42</v>
      </c>
      <c r="G41" s="32" t="s">
        <v>13</v>
      </c>
      <c r="H41" s="33">
        <f>SUM(H43:H49)</f>
        <v>2240328.96</v>
      </c>
      <c r="I41" s="34"/>
      <c r="J41" s="7"/>
    </row>
    <row r="42" spans="1:10" ht="12" customHeight="1">
      <c r="A42" s="52" t="s">
        <v>15</v>
      </c>
      <c r="B42" s="53"/>
      <c r="C42" s="53"/>
      <c r="D42" s="53"/>
      <c r="E42" s="53"/>
      <c r="F42" s="35"/>
      <c r="G42" s="36"/>
      <c r="H42" s="37"/>
      <c r="I42" s="38"/>
      <c r="J42" s="7"/>
    </row>
    <row r="43" spans="1:10" ht="24" customHeight="1" hidden="1">
      <c r="A43" s="48" t="s">
        <v>43</v>
      </c>
      <c r="B43" s="49"/>
      <c r="C43" s="49"/>
      <c r="D43" s="49"/>
      <c r="E43" s="49"/>
      <c r="F43" s="12" t="s">
        <v>44</v>
      </c>
      <c r="G43" s="13" t="s">
        <v>25</v>
      </c>
      <c r="H43" s="14"/>
      <c r="I43" s="15" t="s">
        <v>32</v>
      </c>
      <c r="J43" s="7"/>
    </row>
    <row r="44" spans="1:10" ht="24" customHeight="1">
      <c r="A44" s="48" t="s">
        <v>43</v>
      </c>
      <c r="B44" s="49"/>
      <c r="C44" s="49"/>
      <c r="D44" s="49"/>
      <c r="E44" s="49"/>
      <c r="F44" s="12" t="s">
        <v>44</v>
      </c>
      <c r="G44" s="45" t="s">
        <v>25</v>
      </c>
      <c r="H44" s="14">
        <v>600833.34</v>
      </c>
      <c r="I44" s="15" t="s">
        <v>32</v>
      </c>
      <c r="J44" s="7"/>
    </row>
    <row r="45" spans="1:10" ht="24" customHeight="1">
      <c r="A45" s="48" t="s">
        <v>43</v>
      </c>
      <c r="B45" s="49"/>
      <c r="C45" s="49"/>
      <c r="D45" s="49"/>
      <c r="E45" s="49"/>
      <c r="F45" s="12" t="s">
        <v>44</v>
      </c>
      <c r="G45" s="13" t="s">
        <v>26</v>
      </c>
      <c r="H45" s="14">
        <f>72000+10400</f>
        <v>82400</v>
      </c>
      <c r="I45" s="15" t="s">
        <v>32</v>
      </c>
      <c r="J45" s="7"/>
    </row>
    <row r="46" spans="1:10" ht="24" customHeight="1">
      <c r="A46" s="48" t="s">
        <v>43</v>
      </c>
      <c r="B46" s="49"/>
      <c r="C46" s="49"/>
      <c r="D46" s="49"/>
      <c r="E46" s="49"/>
      <c r="F46" s="12" t="s">
        <v>44</v>
      </c>
      <c r="G46" s="13" t="s">
        <v>27</v>
      </c>
      <c r="H46" s="14">
        <v>1229277.65</v>
      </c>
      <c r="I46" s="15" t="s">
        <v>32</v>
      </c>
      <c r="J46" s="7"/>
    </row>
    <row r="47" spans="1:10" ht="24" customHeight="1" hidden="1">
      <c r="A47" s="48" t="s">
        <v>45</v>
      </c>
      <c r="B47" s="49"/>
      <c r="C47" s="49"/>
      <c r="D47" s="49"/>
      <c r="E47" s="49"/>
      <c r="F47" s="12" t="s">
        <v>46</v>
      </c>
      <c r="G47" s="13" t="s">
        <v>26</v>
      </c>
      <c r="H47" s="14"/>
      <c r="I47" s="15" t="s">
        <v>32</v>
      </c>
      <c r="J47" s="7"/>
    </row>
    <row r="48" spans="1:10" ht="24" customHeight="1">
      <c r="A48" s="48" t="s">
        <v>45</v>
      </c>
      <c r="B48" s="49"/>
      <c r="C48" s="49"/>
      <c r="D48" s="49"/>
      <c r="E48" s="49"/>
      <c r="F48" s="12" t="s">
        <v>46</v>
      </c>
      <c r="G48" s="13" t="s">
        <v>27</v>
      </c>
      <c r="H48" s="14">
        <f>144948.06+88290</f>
        <v>233238.06</v>
      </c>
      <c r="I48" s="15" t="s">
        <v>47</v>
      </c>
      <c r="J48" s="7"/>
    </row>
    <row r="49" spans="1:10" ht="24" customHeight="1">
      <c r="A49" s="48" t="s">
        <v>45</v>
      </c>
      <c r="B49" s="49"/>
      <c r="C49" s="49"/>
      <c r="D49" s="49"/>
      <c r="E49" s="49"/>
      <c r="F49" s="12" t="s">
        <v>46</v>
      </c>
      <c r="G49" s="13" t="s">
        <v>28</v>
      </c>
      <c r="H49" s="14">
        <v>94579.91</v>
      </c>
      <c r="I49" s="15" t="s">
        <v>32</v>
      </c>
      <c r="J49" s="7"/>
    </row>
    <row r="50" spans="1:10" ht="24" customHeight="1">
      <c r="A50" s="50" t="s">
        <v>48</v>
      </c>
      <c r="B50" s="51"/>
      <c r="C50" s="51"/>
      <c r="D50" s="51"/>
      <c r="E50" s="51"/>
      <c r="F50" s="31" t="s">
        <v>49</v>
      </c>
      <c r="G50" s="32" t="s">
        <v>13</v>
      </c>
      <c r="H50" s="33" t="s">
        <v>14</v>
      </c>
      <c r="I50" s="34"/>
      <c r="J50" s="7"/>
    </row>
    <row r="51" spans="1:10" ht="12" customHeight="1">
      <c r="A51" s="52" t="s">
        <v>15</v>
      </c>
      <c r="B51" s="53"/>
      <c r="C51" s="53"/>
      <c r="D51" s="53"/>
      <c r="E51" s="53"/>
      <c r="F51" s="35"/>
      <c r="G51" s="36"/>
      <c r="H51" s="37"/>
      <c r="I51" s="38"/>
      <c r="J51" s="7"/>
    </row>
    <row r="52" spans="1:10" ht="29.25" customHeight="1" thickBot="1">
      <c r="A52" s="17"/>
      <c r="B52" s="17"/>
      <c r="C52" s="17"/>
      <c r="D52" s="17"/>
      <c r="E52" s="18" t="s">
        <v>50</v>
      </c>
      <c r="F52" s="19" t="s">
        <v>51</v>
      </c>
      <c r="G52" s="20" t="s">
        <v>13</v>
      </c>
      <c r="H52" s="21">
        <f>H41+H28+H22+H15</f>
        <v>8765972.409999998</v>
      </c>
      <c r="I52" s="22"/>
      <c r="J52" s="5"/>
    </row>
    <row r="53" spans="1:10" ht="15" customHeight="1">
      <c r="A53" s="8"/>
      <c r="B53" s="8"/>
      <c r="C53" s="8"/>
      <c r="D53" s="8"/>
      <c r="E53" s="8"/>
      <c r="F53" s="8"/>
      <c r="G53" s="8"/>
      <c r="H53" s="8"/>
      <c r="I53" s="8"/>
      <c r="J53" s="5"/>
    </row>
    <row r="54" spans="1:10" ht="15" customHeight="1">
      <c r="A54" s="9"/>
      <c r="B54" s="9"/>
      <c r="C54" s="9"/>
      <c r="D54" s="9"/>
      <c r="E54" s="9"/>
      <c r="F54" s="9"/>
      <c r="G54" s="10"/>
      <c r="H54" s="10"/>
      <c r="I54" s="10"/>
      <c r="J54" s="7"/>
    </row>
    <row r="55" spans="1:9" ht="14.25">
      <c r="A55" s="11"/>
      <c r="B55" s="11"/>
      <c r="C55" s="11"/>
      <c r="D55" s="11"/>
      <c r="E55" s="11"/>
      <c r="F55" s="11"/>
      <c r="G55" s="11"/>
      <c r="H55" s="11"/>
      <c r="I55" s="11"/>
    </row>
  </sheetData>
  <sheetProtection/>
  <mergeCells count="49">
    <mergeCell ref="A35:E35"/>
    <mergeCell ref="A34:E34"/>
    <mergeCell ref="A28:E28"/>
    <mergeCell ref="A29:E29"/>
    <mergeCell ref="A31:E31"/>
    <mergeCell ref="A22:E22"/>
    <mergeCell ref="A23:E23"/>
    <mergeCell ref="A19:E19"/>
    <mergeCell ref="A20:E20"/>
    <mergeCell ref="A21:E21"/>
    <mergeCell ref="A24:E24"/>
    <mergeCell ref="A32:E32"/>
    <mergeCell ref="A33:E33"/>
    <mergeCell ref="A26:E26"/>
    <mergeCell ref="A27:E27"/>
    <mergeCell ref="A30:E30"/>
    <mergeCell ref="A25:E25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47:E47"/>
    <mergeCell ref="A48:E48"/>
    <mergeCell ref="A37:E37"/>
    <mergeCell ref="A36:E36"/>
    <mergeCell ref="A38:E38"/>
    <mergeCell ref="A39:E39"/>
    <mergeCell ref="A40:E40"/>
    <mergeCell ref="A18:E18"/>
    <mergeCell ref="A49:E49"/>
    <mergeCell ref="A50:E50"/>
    <mergeCell ref="A51:E51"/>
    <mergeCell ref="A41:E41"/>
    <mergeCell ref="A42:E42"/>
    <mergeCell ref="A43:E43"/>
    <mergeCell ref="A45:E45"/>
    <mergeCell ref="A46:E46"/>
    <mergeCell ref="A44:E44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2019-11-08T12:27:40Z</cp:lastPrinted>
  <dcterms:created xsi:type="dcterms:W3CDTF">2019-02-13T05:49:40Z</dcterms:created>
  <dcterms:modified xsi:type="dcterms:W3CDTF">2019-11-08T12:30:57Z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XXJ7TYMEEKJ2-1996-993</vt:lpwstr>
  </property>
  <property fmtid="{D5CDD505-2E9C-101B-9397-08002B2CF9AE}" pid="13" name="_dlc_DocIdItemGuid">
    <vt:lpwstr>97bdbd23-9314-413d-8484-118410a3de22</vt:lpwstr>
  </property>
  <property fmtid="{D5CDD505-2E9C-101B-9397-08002B2CF9AE}" pid="14" name="_dlc_DocIdUrl">
    <vt:lpwstr>https://vip.gov.mari.ru/debzn/_layouts/DocIdRedir.aspx?ID=XXJ7TYMEEKJ2-1996-993, XXJ7TYMEEKJ2-1996-993</vt:lpwstr>
  </property>
</Properties>
</file>