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0170" activeTab="2"/>
  </bookViews>
  <sheets>
    <sheet name="Приложение 1_Финансирование" sheetId="1" r:id="rId1"/>
    <sheet name="Приложение 2_Подтв.док-ты" sheetId="2" r:id="rId2"/>
    <sheet name="Приложение 3_Целевые показатели" sheetId="3" r:id="rId3"/>
  </sheets>
  <definedNames>
    <definedName name="_xlnm.Print_Area" localSheetId="1">'Приложение 2_Подтв.док-ты'!$A$1:$N$13</definedName>
  </definedNames>
  <calcPr fullCalcOnLoad="1"/>
</workbook>
</file>

<file path=xl/sharedStrings.xml><?xml version="1.0" encoding="utf-8"?>
<sst xmlns="http://schemas.openxmlformats.org/spreadsheetml/2006/main" count="293" uniqueCount="203">
  <si>
    <t>Приложение № 1</t>
  </si>
  <si>
    <t>Таблица № 1</t>
  </si>
  <si>
    <t>№</t>
  </si>
  <si>
    <t>Наименование мероприятия</t>
  </si>
  <si>
    <t>Профинансировано всего, руб.</t>
  </si>
  <si>
    <t>в том числе: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</si>
  <si>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</si>
  <si>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</si>
  <si>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</si>
  <si>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</si>
  <si>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</si>
  <si>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</si>
  <si>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Наименование показателя</t>
  </si>
  <si>
    <t>Ед. измер.</t>
  </si>
  <si>
    <t>Число энергосервисных договоров, заключенных государственными заказчиками</t>
  </si>
  <si>
    <t>шт.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</si>
  <si>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</si>
  <si>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2.1.</t>
  </si>
  <si>
    <t>наружного освещения - всего, в том числе:</t>
  </si>
  <si>
    <t>2.1.1.</t>
  </si>
  <si>
    <t xml:space="preserve">энергосберегающих, </t>
  </si>
  <si>
    <t xml:space="preserve"> в том числе: - светодиодных</t>
  </si>
  <si>
    <t>2.2.</t>
  </si>
  <si>
    <t>внутреннего освещения - всего, в том числе:</t>
  </si>
  <si>
    <t>2.2.1.</t>
  </si>
  <si>
    <t>3.</t>
  </si>
  <si>
    <t>Количество  осветительных приборов (светильников), замененных на энергосберегающие в отчетном периоде, всего</t>
  </si>
  <si>
    <t>4.</t>
  </si>
  <si>
    <t>Общее количество энергосберегающих осветительных приборов, установленных на конец отчетного периода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</si>
  <si>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</si>
  <si>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</si>
  <si>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</si>
  <si>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Доля энергосберегающих приборов (светильников) к общему количеству осветительных приборов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</si>
  <si>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</si>
  <si>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</si>
  <si>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</si>
  <si>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</si>
  <si>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</si>
  <si>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</si>
  <si>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</si>
  <si>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</si>
  <si>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</si>
  <si>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</si>
  <si>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целевые средства республиканского бюджета Республики Марий Эл</t>
  </si>
  <si>
    <t>сметные назначения и субсидии  республиканского бюджета Республики Марий Эл</t>
  </si>
  <si>
    <t>внебюджетные источники</t>
  </si>
  <si>
    <t>№ и дата платежного поручения</t>
  </si>
  <si>
    <t>Сумма, руб.</t>
  </si>
  <si>
    <t>…</t>
  </si>
  <si>
    <t xml:space="preserve">Ремонт зданий и сооружений по энергосберегающим проектам </t>
  </si>
  <si>
    <t>Приложение № 3</t>
  </si>
  <si>
    <t>Численность штатных сотрудников и посетителей, всего</t>
  </si>
  <si>
    <t>чел.</t>
  </si>
  <si>
    <t>в том числе: - численность штатных сотрудников</t>
  </si>
  <si>
    <t>Общая занимаемая площадь (зданий, строений, сооружений),</t>
  </si>
  <si>
    <t>кв.м.</t>
  </si>
  <si>
    <t xml:space="preserve"> в том числе: - на праве собственности, в оперативном управлении;</t>
  </si>
  <si>
    <t xml:space="preserve">                       - арендуемая площадь;</t>
  </si>
  <si>
    <t xml:space="preserve">                       - площадь в безвозмездном пользовании.</t>
  </si>
  <si>
    <t>кВт.ч.</t>
  </si>
  <si>
    <t>Площадь занимаемых помещений, в которых осуществляется потребление электрической энергии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</si>
  <si>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</si>
  <si>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</si>
  <si>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Объем потребления электрической энергии, расчеты за которую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</si>
  <si>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</si>
  <si>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</si>
  <si>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</si>
  <si>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 xml:space="preserve">Доля объемов электрической энергии, расчеты за которую осуществляются с использованием приборов учета </t>
  </si>
  <si>
    <t>Гкал</t>
  </si>
  <si>
    <t xml:space="preserve">Площадь занимаемых помещений, в которых осуществляется потребление тепловой энергии 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</si>
  <si>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</si>
  <si>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</si>
  <si>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Объем потребления тепловой энергии, расчеты за которую осуществляются с использованием приборов учета</t>
  </si>
  <si>
    <t>Площадь занимаемых помещений, в которых расчеты за тепловую энергию осуществляются с использованием приборов учета</t>
  </si>
  <si>
    <t>Объем потребления тепловой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</si>
  <si>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</si>
  <si>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 xml:space="preserve">Доля объемов тепловой энергии, расчеты за которую осуществляются с использованием приборов учета </t>
  </si>
  <si>
    <t>куб.м.</t>
  </si>
  <si>
    <t>Численность штатных сотрудников, занимающих помещения, в которых осуществляется потребление холодной воды</t>
  </si>
  <si>
    <t>Среднедневная численность посетителей помещений, в которых осуществляется потребление холодной воды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</si>
  <si>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</si>
  <si>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</si>
  <si>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Объем потребления холодной  воды, расчеты за которую осуществляются с использованием приборов учета</t>
  </si>
  <si>
    <t>Численность штатных сотрудников и посетителей, занимающих помещения, в которых расчеты за холодную воду осуществляются с использованием приборов учета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</si>
  <si>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</si>
  <si>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>Численность штатных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</si>
  <si>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 xml:space="preserve">Доля объемов холодной  воды, расчеты за которую осуществляются с использованием приборов учета </t>
  </si>
  <si>
    <t>Объем потребления горячей воды</t>
  </si>
  <si>
    <t>Численность штатных сотрудников, занимающих помещения, в которых осуществляется потребление горячей воды</t>
  </si>
  <si>
    <t>Среднедневная численность посетителей помещений, в которых осуществляется потребление горячей воды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</si>
  <si>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</si>
  <si>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Объем потребления горячей воды, расчеты за которую осуществляются с использованием приборов учета</t>
  </si>
  <si>
    <t>Численность штатных сотрудников и посетителей, занимающих помещения, в которых расчеты за горячую воду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</si>
  <si>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</si>
  <si>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>Численность штатных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</si>
  <si>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 xml:space="preserve">Доля объемов горячей воды, расчеты за которую осуществляются с использованием приборов учета </t>
  </si>
  <si>
    <t>Объем водоотведения (стоки)</t>
  </si>
  <si>
    <t>Объем потребления природного газа</t>
  </si>
  <si>
    <t>в том числе: объем потребления природного газа в помещениях с индивидуальными системами газового отопления</t>
  </si>
  <si>
    <t>Численность штатных сотрудников, занимающих помещения, в которых осуществляется потребление природного газа</t>
  </si>
  <si>
    <t>Среднедневная численность посетителей помещений, в которых осуществляется потребление природного газа</t>
  </si>
  <si>
    <t xml:space="preserve">Площадь занимаемых помещений, в которых осуществляется потребление природного газа </t>
  </si>
  <si>
    <t>в том числе: площадь занимаемых помещений с индивидуальными системами газового отопления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</si>
  <si>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</si>
  <si>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</si>
  <si>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</si>
  <si>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</si>
  <si>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</si>
  <si>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</si>
  <si>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</si>
  <si>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</si>
  <si>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</si>
  <si>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</si>
  <si>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</si>
  <si>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</si>
  <si>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</si>
  <si>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</si>
  <si>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</si>
  <si>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</si>
  <si>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</si>
  <si>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</si>
  <si>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</si>
  <si>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</si>
  <si>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</si>
  <si>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</si>
  <si>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</si>
  <si>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</si>
  <si>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</si>
  <si>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</si>
  <si>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</si>
  <si>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</si>
  <si>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</si>
  <si>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</si>
  <si>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</si>
  <si>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</si>
  <si>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</si>
  <si>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</si>
  <si>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</si>
  <si>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</si>
  <si>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</si>
  <si>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</si>
  <si>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</si>
  <si>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</si>
  <si>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</si>
  <si>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</si>
  <si>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</si>
  <si>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</si>
  <si>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</si>
  <si>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</si>
  <si>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</si>
  <si>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</si>
  <si>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</si>
  <si>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</si>
  <si>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</si>
  <si>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</si>
  <si>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</si>
  <si>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</si>
  <si>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>9.</t>
  </si>
  <si>
    <t>тыс. кВт.ч</t>
  </si>
  <si>
    <t>тыс. куб.м</t>
  </si>
  <si>
    <t>9.1.</t>
  </si>
  <si>
    <t>9.2.</t>
  </si>
  <si>
    <t>9.3.</t>
  </si>
  <si>
    <t>10.</t>
  </si>
  <si>
    <t>руб.</t>
  </si>
  <si>
    <t>Замена приборов учета потребления топливно-энергетических ресурсов</t>
  </si>
  <si>
    <t>за счет               целевых средств республиканского бюджета Республики                   Марий Эл, руб.</t>
  </si>
  <si>
    <t>за счет средств сметных назначений и субсидий республиканского бюджета Республики                   Марий Эл, руб.</t>
  </si>
  <si>
    <t>за счет внебюджетных источников, руб.</t>
  </si>
  <si>
    <t xml:space="preserve"> Числовое значение</t>
  </si>
  <si>
    <t>2.1.1.1.</t>
  </si>
  <si>
    <t>2.2.1.1.</t>
  </si>
  <si>
    <t>Целевые показатели в области энергосервиса и освещения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</si>
  <si>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2013- 2020 годы» 
за  1 полугодие 2017 года</t>
  </si>
  <si>
    <t>(наименование министерства/ведомства)</t>
  </si>
  <si>
    <t>2 квартал              2017 года</t>
  </si>
  <si>
    <t>1 полугодие 2017 года</t>
  </si>
  <si>
    <t xml:space="preserve">Целевые показатели в области энергосбережения и повышения энергетической эффективности за 2 квартал и 1 полугодие 2017 года  </t>
  </si>
  <si>
    <t>Полученная экономия(+)/перерасход(-) в стоимостном выражении по всем энергетическим ресурсам, воде и стокам  (в сравнении с аналогичным периодом прошлого года при неизменных условиях)</t>
  </si>
  <si>
    <t xml:space="preserve">в т.ч. в натуральном выражении: по электрической энергии </t>
  </si>
  <si>
    <t xml:space="preserve">                                                             по тепловой энергии</t>
  </si>
  <si>
    <t xml:space="preserve">                                                             по природному газу</t>
  </si>
  <si>
    <t xml:space="preserve">                                                             по воде </t>
  </si>
  <si>
    <t>9.4.</t>
  </si>
  <si>
    <t>9.5.</t>
  </si>
  <si>
    <t xml:space="preserve">                                                             по стокам 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</si>
  <si>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2013- 2020 годы»  за 1 полугодие 2017 года</t>
  </si>
  <si>
    <t>Доля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теплоносителя, в общем количестве указанных зданий, строений, сооружений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</si>
  <si>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</si>
  <si>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</t>
  </si>
  <si>
    <t>11.</t>
  </si>
  <si>
    <t>12.</t>
  </si>
  <si>
    <t>13.</t>
  </si>
  <si>
    <t>14.</t>
  </si>
  <si>
    <t>15.</t>
  </si>
  <si>
    <t>16.</t>
  </si>
  <si>
    <t>Количество  государственных учреждений Республики Марий Эл, предоставивших декларацию о потреблении энергетических ресурсов за 2016 год</t>
  </si>
  <si>
    <t>Доля государственных учреждений Республики Марий Эл, предоставивших декларацию о потреблении энергетических ресурсов за 2016 год, в общем количестве государственных учреждений Республики Марий Эл</t>
  </si>
  <si>
    <t xml:space="preserve">Количество государственных учреждений Республики Марий Эл (по которым предоставляется информация, с учетом министерства/ведомства) </t>
  </si>
  <si>
    <t>Исполнитель: Попов Антон Александрович, тел. 45-14-26</t>
  </si>
  <si>
    <t>Руководитель:    _______________   Сычев Алексей Павлович</t>
  </si>
  <si>
    <t>Департамент труда и занятости населения Республики Марий Эл</t>
  </si>
  <si>
    <t>(наименование организации)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</si>
</sst>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;[Red]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2" fontId="5" fillId="33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5" fontId="1" fillId="33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justify" vertical="center"/>
    </xf>
    <xf numFmtId="0" fontId="17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center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horizontal="justify" vertical="center" wrapText="1"/>
    </xf>
    <xf numFmtId="0" fontId="9" fillId="34" borderId="11" xfId="0" applyFont="1" applyFill="1" applyBorder="1" applyAlignment="1">
      <alignment horizontal="justify" vertical="center" wrapText="1"/>
    </xf>
    <xf numFmtId="16" fontId="4" fillId="34" borderId="11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justify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4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8" fillId="0" borderId="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 topLeftCell="A16">
      <selection activeCell="E30" sqref="E30"/>
    </sheetView>
  </sheetViews>
  <sheetFormatPr defaultColWidth="9.00390625" defaultRowHeight="12.75"/>
  <cols>
    <col min="1" max="1" width="6.125" style="27" customWidth="1"/>
    <col min="2" max="2" width="47.625" style="27" customWidth="1"/>
    <col min="3" max="3" width="19.75390625" style="27" customWidth="1"/>
    <col min="4" max="4" width="14.875" style="27" customWidth="1"/>
    <col min="5" max="5" width="15.25390625" style="27" customWidth="1"/>
    <col min="6" max="6" width="17.625" style="27" customWidth="1"/>
  </cols>
  <sheetData>
    <row r="1" ht="15.75">
      <c r="F1" s="1" t="s">
        <v>0</v>
      </c>
    </row>
    <row r="2" spans="1:6" ht="93.75" customHeight="1">
      <c r="A2" s="94" t="s">
        <v>173</v>
      </c>
      <c r="B2" s="94"/>
      <c r="C2" s="94"/>
      <c r="D2" s="94"/>
      <c r="E2" s="94"/>
      <c r="F2" s="94"/>
    </row>
    <row r="3" spans="1:6" ht="37.5" customHeight="1">
      <c r="A3" s="95" t="s">
        <v>201</v>
      </c>
      <c r="B3" s="95"/>
      <c r="C3" s="95"/>
      <c r="D3" s="95"/>
      <c r="E3" s="95"/>
      <c r="F3" s="95"/>
    </row>
    <row r="4" spans="1:6" ht="16.5" customHeight="1">
      <c r="A4" s="96" t="s">
        <v>202</v>
      </c>
      <c r="B4" s="96"/>
      <c r="C4" s="96"/>
      <c r="D4" s="96"/>
      <c r="E4" s="96"/>
      <c r="F4" s="96"/>
    </row>
    <row r="5" ht="18.75" customHeight="1">
      <c r="F5" s="2" t="s">
        <v>1</v>
      </c>
    </row>
    <row r="6" spans="1:6" ht="15.75">
      <c r="A6" s="3"/>
      <c r="B6" s="3"/>
      <c r="C6" s="3"/>
      <c r="D6" s="3"/>
      <c r="E6" s="3"/>
      <c r="F6" s="4"/>
    </row>
    <row r="7" spans="1:6" ht="12.75" customHeight="1">
      <c r="A7" s="97" t="s">
        <v>2</v>
      </c>
      <c r="B7" s="97" t="s">
        <v>3</v>
      </c>
      <c r="C7" s="97" t="s">
        <v>4</v>
      </c>
      <c r="D7" s="97" t="s">
        <v>5</v>
      </c>
      <c r="E7" s="97"/>
      <c r="F7" s="97"/>
    </row>
    <row r="8" spans="1:6" ht="106.5" customHeight="1">
      <c r="A8" s="97"/>
      <c r="B8" s="97"/>
      <c r="C8" s="97"/>
      <c r="D8" s="70" t="s">
        <v>166</v>
      </c>
      <c r="E8" s="71" t="s">
        <v>167</v>
      </c>
      <c r="F8" s="20" t="s">
        <v>168</v>
      </c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36" customHeight="1">
      <c r="A10" s="5" t="s">
        <v>111</v>
      </c>
      <c r="B10" s="6" t="s">
        <v>165</v>
      </c>
      <c r="C10" s="7">
        <f>SUM(D10:F10)</f>
        <v>0</v>
      </c>
      <c r="D10" s="8"/>
      <c r="E10" s="8"/>
      <c r="F10" s="8"/>
    </row>
    <row r="11" spans="1:6" ht="57.75" customHeight="1">
      <c r="A11" s="5" t="s">
        <v>110</v>
      </c>
      <c r="B11" s="6" t="s">
        <v>6</v>
      </c>
      <c r="C11" s="7">
        <f>SUM(D11:F11)</f>
        <v>0</v>
      </c>
      <c r="D11" s="8"/>
      <c r="E11" s="8"/>
      <c r="F11" s="8"/>
    </row>
    <row r="12" spans="1:6" ht="35.25" customHeight="1">
      <c r="A12" s="5" t="s">
        <v>25</v>
      </c>
      <c r="B12" s="6" t="s">
        <v>49</v>
      </c>
      <c r="C12" s="7">
        <f>SUM(D12:F12)</f>
        <v>0</v>
      </c>
      <c r="D12" s="8"/>
      <c r="E12" s="8"/>
      <c r="F12" s="8"/>
    </row>
    <row r="13" spans="1:6" ht="56.25" customHeight="1">
      <c r="A13" s="5" t="s">
        <v>27</v>
      </c>
      <c r="B13" s="6" t="s">
        <v>7</v>
      </c>
      <c r="C13" s="7">
        <f>SUM(D13:F13)</f>
        <v>0</v>
      </c>
      <c r="D13" s="8"/>
      <c r="E13" s="8"/>
      <c r="F13" s="8"/>
    </row>
    <row r="14" spans="1:6" ht="80.25" customHeight="1">
      <c r="A14" s="5" t="s">
        <v>29</v>
      </c>
      <c r="B14" s="6" t="s">
        <v>8</v>
      </c>
      <c r="C14" s="7">
        <f>SUM(D14:F14)</f>
        <v>0</v>
      </c>
      <c r="D14" s="8"/>
      <c r="E14" s="8"/>
      <c r="F14" s="8"/>
    </row>
    <row r="15" spans="1:6" ht="53.25" customHeight="1">
      <c r="A15" s="5" t="s">
        <v>31</v>
      </c>
      <c r="B15" s="6" t="s">
        <v>9</v>
      </c>
      <c r="C15" s="7">
        <f>SUM(D15:F15)</f>
        <v>0</v>
      </c>
      <c r="D15" s="8"/>
      <c r="E15" s="8"/>
      <c r="F15" s="8"/>
    </row>
    <row r="16" spans="1:6" ht="27.75" customHeight="1">
      <c r="A16" s="85" t="s">
        <v>10</v>
      </c>
      <c r="B16" s="86"/>
      <c r="C16" s="7">
        <f>SUM(C10:C15)</f>
        <v>0</v>
      </c>
      <c r="D16" s="7">
        <f>SUM(D10:D15)</f>
        <v>0</v>
      </c>
      <c r="E16" s="7">
        <f>SUM(E10:E15)</f>
        <v>0</v>
      </c>
      <c r="F16" s="7">
        <f>SUM(F10:F15)</f>
        <v>0</v>
      </c>
    </row>
    <row r="17" ht="18.75" customHeight="1">
      <c r="F17" s="9" t="s">
        <v>11</v>
      </c>
    </row>
    <row r="18" spans="1:6" ht="35.25" customHeight="1">
      <c r="A18" s="87" t="s">
        <v>172</v>
      </c>
      <c r="B18" s="87"/>
      <c r="C18" s="87"/>
      <c r="D18" s="87"/>
      <c r="E18" s="87"/>
      <c r="F18" s="87"/>
    </row>
    <row r="19" spans="1:6" ht="37.5" customHeight="1">
      <c r="A19" s="69" t="s">
        <v>2</v>
      </c>
      <c r="B19" s="88" t="s">
        <v>12</v>
      </c>
      <c r="C19" s="89"/>
      <c r="D19" s="90"/>
      <c r="E19" s="69" t="s">
        <v>13</v>
      </c>
      <c r="F19" s="69" t="s">
        <v>169</v>
      </c>
    </row>
    <row r="20" spans="1:6" ht="12.75">
      <c r="A20" s="10">
        <v>1</v>
      </c>
      <c r="B20" s="91">
        <v>2</v>
      </c>
      <c r="C20" s="92"/>
      <c r="D20" s="93"/>
      <c r="E20" s="10">
        <v>3</v>
      </c>
      <c r="F20" s="10">
        <v>4</v>
      </c>
    </row>
    <row r="21" spans="1:6" ht="32.25" customHeight="1">
      <c r="A21" s="62" t="s">
        <v>111</v>
      </c>
      <c r="B21" s="76" t="s">
        <v>14</v>
      </c>
      <c r="C21" s="77"/>
      <c r="D21" s="78"/>
      <c r="E21" s="65" t="s">
        <v>15</v>
      </c>
      <c r="F21" s="66"/>
    </row>
    <row r="22" spans="1:6" ht="38.25" customHeight="1">
      <c r="A22" s="62" t="s">
        <v>110</v>
      </c>
      <c r="B22" s="76" t="s">
        <v>16</v>
      </c>
      <c r="C22" s="77"/>
      <c r="D22" s="78"/>
      <c r="E22" s="67" t="s">
        <v>15</v>
      </c>
      <c r="F22" s="30">
        <v>886</v>
      </c>
    </row>
    <row r="23" spans="1:6" ht="18" customHeight="1">
      <c r="A23" s="14" t="s">
        <v>17</v>
      </c>
      <c r="B23" s="79" t="s">
        <v>18</v>
      </c>
      <c r="C23" s="80"/>
      <c r="D23" s="81"/>
      <c r="E23" s="12" t="s">
        <v>15</v>
      </c>
      <c r="F23" s="26">
        <v>20</v>
      </c>
    </row>
    <row r="24" spans="1:6" ht="20.25" customHeight="1">
      <c r="A24" s="15" t="s">
        <v>19</v>
      </c>
      <c r="B24" s="79" t="s">
        <v>20</v>
      </c>
      <c r="C24" s="80"/>
      <c r="D24" s="81"/>
      <c r="E24" s="12" t="s">
        <v>15</v>
      </c>
      <c r="F24" s="26">
        <v>10</v>
      </c>
    </row>
    <row r="25" spans="1:6" ht="20.25" customHeight="1">
      <c r="A25" s="16" t="s">
        <v>170</v>
      </c>
      <c r="B25" s="79" t="s">
        <v>21</v>
      </c>
      <c r="C25" s="80"/>
      <c r="D25" s="81"/>
      <c r="E25" s="12" t="s">
        <v>15</v>
      </c>
      <c r="F25" s="26"/>
    </row>
    <row r="26" spans="1:6" ht="18.75" customHeight="1">
      <c r="A26" s="14" t="s">
        <v>22</v>
      </c>
      <c r="B26" s="79" t="s">
        <v>23</v>
      </c>
      <c r="C26" s="80"/>
      <c r="D26" s="81"/>
      <c r="E26" s="12" t="s">
        <v>15</v>
      </c>
      <c r="F26" s="26">
        <v>866</v>
      </c>
    </row>
    <row r="27" spans="1:6" ht="21.75" customHeight="1">
      <c r="A27" s="16" t="s">
        <v>24</v>
      </c>
      <c r="B27" s="79" t="s">
        <v>20</v>
      </c>
      <c r="C27" s="80"/>
      <c r="D27" s="81"/>
      <c r="E27" s="12" t="s">
        <v>15</v>
      </c>
      <c r="F27" s="26">
        <v>842</v>
      </c>
    </row>
    <row r="28" spans="1:6" ht="18.75" customHeight="1">
      <c r="A28" s="16" t="s">
        <v>171</v>
      </c>
      <c r="B28" s="79" t="s">
        <v>21</v>
      </c>
      <c r="C28" s="80"/>
      <c r="D28" s="81"/>
      <c r="E28" s="12" t="s">
        <v>15</v>
      </c>
      <c r="F28" s="26">
        <v>12</v>
      </c>
    </row>
    <row r="29" spans="1:6" ht="37.5" customHeight="1">
      <c r="A29" s="62" t="s">
        <v>25</v>
      </c>
      <c r="B29" s="76" t="s">
        <v>26</v>
      </c>
      <c r="C29" s="77"/>
      <c r="D29" s="78"/>
      <c r="E29" s="67" t="s">
        <v>15</v>
      </c>
      <c r="F29" s="68"/>
    </row>
    <row r="30" spans="1:6" ht="34.5" customHeight="1">
      <c r="A30" s="5" t="s">
        <v>27</v>
      </c>
      <c r="B30" s="79" t="s">
        <v>28</v>
      </c>
      <c r="C30" s="80"/>
      <c r="D30" s="81"/>
      <c r="E30" s="12" t="s">
        <v>15</v>
      </c>
      <c r="F30" s="13">
        <v>852</v>
      </c>
    </row>
    <row r="31" spans="1:6" ht="40.5" customHeight="1">
      <c r="A31" s="5" t="s">
        <v>29</v>
      </c>
      <c r="B31" s="79" t="s">
        <v>30</v>
      </c>
      <c r="C31" s="80"/>
      <c r="D31" s="81"/>
      <c r="E31" s="12" t="s">
        <v>15</v>
      </c>
      <c r="F31" s="13">
        <f>F22-F30</f>
        <v>34</v>
      </c>
    </row>
    <row r="32" spans="1:6" ht="39.75" customHeight="1">
      <c r="A32" s="5" t="s">
        <v>31</v>
      </c>
      <c r="B32" s="82" t="s">
        <v>32</v>
      </c>
      <c r="C32" s="83"/>
      <c r="D32" s="84"/>
      <c r="E32" s="12" t="s">
        <v>33</v>
      </c>
      <c r="F32" s="13">
        <f>F30/F22*100</f>
        <v>96.16252821670429</v>
      </c>
    </row>
  </sheetData>
  <sheetProtection/>
  <mergeCells count="23"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A16:B16"/>
    <mergeCell ref="A18:F18"/>
    <mergeCell ref="B19:D19"/>
    <mergeCell ref="B20:D20"/>
    <mergeCell ref="A2:F2"/>
    <mergeCell ref="A3:F3"/>
    <mergeCell ref="A4:F4"/>
    <mergeCell ref="A7:A8"/>
    <mergeCell ref="B7:B8"/>
    <mergeCell ref="C7:C8"/>
    <mergeCell ref="D7:F7"/>
  </mergeCells>
  <printOptions/>
  <pageMargins left="1.1811023622047245" right="0.3937007874015748" top="0.4724409448818898" bottom="0.37" header="0.5118110236220472" footer="0.3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zoomScalePageLayoutView="0" workbookViewId="0" topLeftCell="A1">
      <selection activeCell="B12" sqref="B12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34</v>
      </c>
    </row>
    <row r="2" spans="1:14" ht="60" customHeight="1">
      <c r="A2" s="94" t="s">
        <v>186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60" customHeight="1">
      <c r="A3" s="106" t="s">
        <v>201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21" customHeight="1">
      <c r="A4" s="107" t="s">
        <v>174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6" spans="1:14" ht="25.5" customHeight="1">
      <c r="A6" s="98" t="s">
        <v>35</v>
      </c>
      <c r="B6" s="98" t="s">
        <v>3</v>
      </c>
      <c r="C6" s="98" t="s">
        <v>36</v>
      </c>
      <c r="D6" s="98" t="s">
        <v>37</v>
      </c>
      <c r="E6" s="99" t="s">
        <v>38</v>
      </c>
      <c r="F6" s="102" t="s">
        <v>39</v>
      </c>
      <c r="G6" s="99" t="s">
        <v>40</v>
      </c>
      <c r="H6" s="99" t="s">
        <v>41</v>
      </c>
      <c r="I6" s="105" t="s">
        <v>42</v>
      </c>
      <c r="J6" s="105"/>
      <c r="K6" s="105"/>
      <c r="L6" s="105"/>
      <c r="M6" s="105"/>
      <c r="N6" s="105"/>
    </row>
    <row r="7" spans="1:14" ht="85.5" customHeight="1">
      <c r="A7" s="98"/>
      <c r="B7" s="98"/>
      <c r="C7" s="98"/>
      <c r="D7" s="98"/>
      <c r="E7" s="100"/>
      <c r="F7" s="103"/>
      <c r="G7" s="100"/>
      <c r="H7" s="100"/>
      <c r="I7" s="98" t="s">
        <v>43</v>
      </c>
      <c r="J7" s="98"/>
      <c r="K7" s="98" t="s">
        <v>44</v>
      </c>
      <c r="L7" s="98"/>
      <c r="M7" s="98" t="s">
        <v>45</v>
      </c>
      <c r="N7" s="98"/>
    </row>
    <row r="8" spans="1:14" ht="102.75" customHeight="1">
      <c r="A8" s="98"/>
      <c r="B8" s="98"/>
      <c r="C8" s="98"/>
      <c r="D8" s="98"/>
      <c r="E8" s="101"/>
      <c r="F8" s="104"/>
      <c r="G8" s="101"/>
      <c r="H8" s="101"/>
      <c r="I8" s="39" t="s">
        <v>46</v>
      </c>
      <c r="J8" s="39" t="s">
        <v>47</v>
      </c>
      <c r="K8" s="39" t="s">
        <v>46</v>
      </c>
      <c r="L8" s="39" t="s">
        <v>47</v>
      </c>
      <c r="M8" s="39" t="s">
        <v>46</v>
      </c>
      <c r="N8" s="39" t="s">
        <v>47</v>
      </c>
    </row>
    <row r="9" spans="1:14" ht="15.7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f>F9+1</f>
        <v>7</v>
      </c>
      <c r="H9" s="60">
        <f aca="true" t="shared" si="0" ref="H9:N9">G9+1</f>
        <v>8</v>
      </c>
      <c r="I9" s="60">
        <f t="shared" si="0"/>
        <v>9</v>
      </c>
      <c r="J9" s="60">
        <f t="shared" si="0"/>
        <v>10</v>
      </c>
      <c r="K9" s="60">
        <f t="shared" si="0"/>
        <v>11</v>
      </c>
      <c r="L9" s="60">
        <f t="shared" si="0"/>
        <v>12</v>
      </c>
      <c r="M9" s="60">
        <f t="shared" si="0"/>
        <v>13</v>
      </c>
      <c r="N9" s="60">
        <f t="shared" si="0"/>
        <v>14</v>
      </c>
    </row>
    <row r="10" spans="1:14" ht="63.75" customHeight="1">
      <c r="A10" s="61" t="s">
        <v>111</v>
      </c>
      <c r="B10" s="64"/>
      <c r="C10" s="18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</row>
    <row r="11" spans="1:14" s="24" customFormat="1" ht="114.75" customHeight="1">
      <c r="A11" s="61" t="s">
        <v>110</v>
      </c>
      <c r="B11" s="64"/>
      <c r="C11" s="20"/>
      <c r="D11" s="21"/>
      <c r="E11" s="22"/>
      <c r="F11" s="21"/>
      <c r="G11" s="21"/>
      <c r="H11" s="21"/>
      <c r="I11" s="22"/>
      <c r="J11" s="23"/>
      <c r="K11" s="23"/>
      <c r="L11" s="23"/>
      <c r="M11" s="21"/>
      <c r="N11" s="22"/>
    </row>
    <row r="12" spans="1:14" s="24" customFormat="1" ht="63.75" customHeight="1">
      <c r="A12" s="61" t="s">
        <v>25</v>
      </c>
      <c r="B12" s="17" t="s">
        <v>48</v>
      </c>
      <c r="C12" s="20"/>
      <c r="D12" s="21"/>
      <c r="E12" s="22"/>
      <c r="F12" s="21"/>
      <c r="G12" s="21"/>
      <c r="H12" s="21"/>
      <c r="I12" s="22"/>
      <c r="J12" s="23"/>
      <c r="K12" s="23"/>
      <c r="L12" s="23"/>
      <c r="M12" s="21"/>
      <c r="N12" s="22"/>
    </row>
    <row r="13" spans="1:14" s="25" customFormat="1" ht="45" customHeight="1">
      <c r="A13" s="62"/>
      <c r="B13" s="62" t="s">
        <v>10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2"/>
      <c r="N13" s="62"/>
    </row>
  </sheetData>
  <sheetProtection/>
  <mergeCells count="15">
    <mergeCell ref="A3:N3"/>
    <mergeCell ref="A4:N4"/>
    <mergeCell ref="I7:J7"/>
    <mergeCell ref="K7:L7"/>
    <mergeCell ref="M7:N7"/>
    <mergeCell ref="A2:N2"/>
    <mergeCell ref="A6:A8"/>
    <mergeCell ref="B6:B8"/>
    <mergeCell ref="C6:C8"/>
    <mergeCell ref="D6:D8"/>
    <mergeCell ref="E6:E8"/>
    <mergeCell ref="F6:F8"/>
    <mergeCell ref="G6:G8"/>
    <mergeCell ref="H6:H8"/>
    <mergeCell ref="I6:N6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7"/>
  <sheetViews>
    <sheetView tabSelected="1" zoomScalePageLayoutView="0" workbookViewId="0" topLeftCell="A19">
      <selection activeCell="D66" sqref="D66"/>
    </sheetView>
  </sheetViews>
  <sheetFormatPr defaultColWidth="9.00390625" defaultRowHeight="12.75"/>
  <cols>
    <col min="1" max="1" width="5.125" style="0" customWidth="1"/>
    <col min="2" max="2" width="56.125" style="0" customWidth="1"/>
    <col min="3" max="3" width="9.75390625" style="0" customWidth="1"/>
    <col min="4" max="4" width="12.25390625" style="0" customWidth="1"/>
    <col min="5" max="5" width="12.375" style="0" customWidth="1"/>
  </cols>
  <sheetData>
    <row r="1" spans="1:5" ht="15.75" customHeight="1">
      <c r="A1" s="28"/>
      <c r="B1" s="29"/>
      <c r="C1" s="108" t="s">
        <v>50</v>
      </c>
      <c r="D1" s="108"/>
      <c r="E1" s="109"/>
    </row>
    <row r="2" spans="1:5" ht="42.75" customHeight="1">
      <c r="A2" s="110" t="s">
        <v>177</v>
      </c>
      <c r="B2" s="110"/>
      <c r="C2" s="110"/>
      <c r="D2" s="110"/>
      <c r="E2" s="111"/>
    </row>
    <row r="3" spans="1:5" ht="13.5" customHeight="1">
      <c r="A3" s="95" t="s">
        <v>201</v>
      </c>
      <c r="B3" s="95"/>
      <c r="C3" s="95"/>
      <c r="D3" s="95"/>
      <c r="E3" s="112"/>
    </row>
    <row r="4" spans="1:5" ht="13.5" customHeight="1">
      <c r="A4" s="96" t="s">
        <v>174</v>
      </c>
      <c r="B4" s="96"/>
      <c r="C4" s="96"/>
      <c r="D4" s="96"/>
      <c r="E4" s="111"/>
    </row>
    <row r="5" spans="1:4" ht="13.5" customHeight="1">
      <c r="A5" s="72"/>
      <c r="B5" s="72"/>
      <c r="C5" s="72"/>
      <c r="D5" s="72"/>
    </row>
    <row r="6" spans="1:5" ht="48" customHeight="1">
      <c r="A6" s="20" t="s">
        <v>2</v>
      </c>
      <c r="B6" s="20" t="s">
        <v>12</v>
      </c>
      <c r="C6" s="20" t="s">
        <v>13</v>
      </c>
      <c r="D6" s="20" t="s">
        <v>175</v>
      </c>
      <c r="E6" s="20" t="s">
        <v>176</v>
      </c>
    </row>
    <row r="7" spans="1:5" ht="12" customHeight="1">
      <c r="A7" s="10">
        <v>1</v>
      </c>
      <c r="B7" s="10">
        <v>2</v>
      </c>
      <c r="C7" s="10">
        <v>3</v>
      </c>
      <c r="D7" s="10">
        <v>4</v>
      </c>
      <c r="E7" s="10">
        <v>4</v>
      </c>
    </row>
    <row r="8" spans="1:5" ht="18.75" customHeight="1">
      <c r="A8" s="42" t="s">
        <v>111</v>
      </c>
      <c r="B8" s="43" t="s">
        <v>51</v>
      </c>
      <c r="C8" s="44" t="s">
        <v>52</v>
      </c>
      <c r="D8" s="30">
        <f>D9+D10</f>
        <v>951</v>
      </c>
      <c r="E8" s="30">
        <f>E9+E10</f>
        <v>1015</v>
      </c>
    </row>
    <row r="9" spans="1:5" ht="18.75" customHeight="1">
      <c r="A9" s="45" t="s">
        <v>108</v>
      </c>
      <c r="B9" s="46" t="s">
        <v>53</v>
      </c>
      <c r="C9" s="47" t="s">
        <v>52</v>
      </c>
      <c r="D9" s="11">
        <v>263</v>
      </c>
      <c r="E9" s="11">
        <v>263</v>
      </c>
    </row>
    <row r="10" spans="1:5" ht="47.25" customHeight="1">
      <c r="A10" s="45" t="s">
        <v>109</v>
      </c>
      <c r="B10" s="46" t="s">
        <v>107</v>
      </c>
      <c r="C10" s="47" t="s">
        <v>52</v>
      </c>
      <c r="D10" s="11">
        <v>688</v>
      </c>
      <c r="E10" s="11">
        <v>752</v>
      </c>
    </row>
    <row r="11" spans="1:5" ht="21" customHeight="1">
      <c r="A11" s="42" t="s">
        <v>110</v>
      </c>
      <c r="B11" s="48" t="s">
        <v>54</v>
      </c>
      <c r="C11" s="44" t="s">
        <v>55</v>
      </c>
      <c r="D11" s="30">
        <f>D12+D14+D13</f>
        <v>5112</v>
      </c>
      <c r="E11" s="30">
        <f>E12+E14+E13</f>
        <v>5112</v>
      </c>
    </row>
    <row r="12" spans="1:5" ht="15.75" customHeight="1">
      <c r="A12" s="45" t="s">
        <v>17</v>
      </c>
      <c r="B12" s="49" t="s">
        <v>56</v>
      </c>
      <c r="C12" s="47" t="s">
        <v>55</v>
      </c>
      <c r="D12" s="31">
        <v>2952</v>
      </c>
      <c r="E12" s="31">
        <v>2952</v>
      </c>
    </row>
    <row r="13" spans="1:5" ht="15.75" customHeight="1">
      <c r="A13" s="45" t="s">
        <v>22</v>
      </c>
      <c r="B13" s="49" t="s">
        <v>57</v>
      </c>
      <c r="C13" s="47" t="s">
        <v>55</v>
      </c>
      <c r="D13" s="31">
        <v>2061</v>
      </c>
      <c r="E13" s="31">
        <v>2061</v>
      </c>
    </row>
    <row r="14" spans="1:5" ht="15.75" customHeight="1">
      <c r="A14" s="45" t="s">
        <v>112</v>
      </c>
      <c r="B14" s="49" t="s">
        <v>58</v>
      </c>
      <c r="C14" s="47" t="s">
        <v>55</v>
      </c>
      <c r="D14" s="31">
        <v>99</v>
      </c>
      <c r="E14" s="31">
        <v>99</v>
      </c>
    </row>
    <row r="15" spans="1:5" ht="24" customHeight="1">
      <c r="A15" s="42" t="s">
        <v>25</v>
      </c>
      <c r="B15" s="43" t="s">
        <v>129</v>
      </c>
      <c r="C15" s="44" t="s">
        <v>59</v>
      </c>
      <c r="D15" s="30">
        <f>D18+D20</f>
        <v>33417</v>
      </c>
      <c r="E15" s="30">
        <f>E18+E20</f>
        <v>95551</v>
      </c>
    </row>
    <row r="16" spans="1:5" ht="26.25" customHeight="1">
      <c r="A16" s="50" t="s">
        <v>113</v>
      </c>
      <c r="B16" s="51" t="s">
        <v>60</v>
      </c>
      <c r="C16" s="47" t="s">
        <v>55</v>
      </c>
      <c r="D16" s="32">
        <v>4943</v>
      </c>
      <c r="E16" s="32">
        <v>4943</v>
      </c>
    </row>
    <row r="17" spans="1:5" ht="39.75" customHeight="1">
      <c r="A17" s="50" t="s">
        <v>114</v>
      </c>
      <c r="B17" s="52" t="s">
        <v>61</v>
      </c>
      <c r="C17" s="47" t="s">
        <v>62</v>
      </c>
      <c r="D17" s="33">
        <f>D15/D16</f>
        <v>6.760469350596804</v>
      </c>
      <c r="E17" s="33">
        <f>E15/E16</f>
        <v>19.330568480679748</v>
      </c>
    </row>
    <row r="18" spans="1:5" ht="26.25" customHeight="1">
      <c r="A18" s="50" t="s">
        <v>115</v>
      </c>
      <c r="B18" s="51" t="s">
        <v>63</v>
      </c>
      <c r="C18" s="47" t="s">
        <v>59</v>
      </c>
      <c r="D18" s="11">
        <v>33417</v>
      </c>
      <c r="E18" s="11">
        <v>95551</v>
      </c>
    </row>
    <row r="19" spans="1:5" ht="41.25" customHeight="1">
      <c r="A19" s="50" t="s">
        <v>116</v>
      </c>
      <c r="B19" s="51" t="s">
        <v>64</v>
      </c>
      <c r="C19" s="47" t="s">
        <v>55</v>
      </c>
      <c r="D19" s="11">
        <v>4943</v>
      </c>
      <c r="E19" s="11">
        <v>4943</v>
      </c>
    </row>
    <row r="20" spans="1:5" ht="41.25" customHeight="1">
      <c r="A20" s="50" t="s">
        <v>117</v>
      </c>
      <c r="B20" s="51" t="s">
        <v>65</v>
      </c>
      <c r="C20" s="47" t="s">
        <v>59</v>
      </c>
      <c r="D20" s="11"/>
      <c r="E20" s="11"/>
    </row>
    <row r="21" spans="1:5" ht="39.75" customHeight="1">
      <c r="A21" s="50" t="s">
        <v>118</v>
      </c>
      <c r="B21" s="51" t="s">
        <v>66</v>
      </c>
      <c r="C21" s="47" t="s">
        <v>55</v>
      </c>
      <c r="D21" s="11"/>
      <c r="E21" s="11"/>
    </row>
    <row r="22" spans="1:5" ht="30" customHeight="1">
      <c r="A22" s="50" t="s">
        <v>119</v>
      </c>
      <c r="B22" s="53" t="s">
        <v>67</v>
      </c>
      <c r="C22" s="47" t="s">
        <v>33</v>
      </c>
      <c r="D22" s="13">
        <f>D18/D15*100</f>
        <v>100</v>
      </c>
      <c r="E22" s="13">
        <f>E18/E15*100</f>
        <v>100</v>
      </c>
    </row>
    <row r="23" spans="1:5" ht="20.25" customHeight="1">
      <c r="A23" s="42">
        <v>4</v>
      </c>
      <c r="B23" s="43" t="s">
        <v>128</v>
      </c>
      <c r="C23" s="44" t="s">
        <v>68</v>
      </c>
      <c r="D23" s="30">
        <f>D26+D28</f>
        <v>209.3</v>
      </c>
      <c r="E23" s="30">
        <f>E26+E28</f>
        <v>613.8</v>
      </c>
    </row>
    <row r="24" spans="1:5" ht="37.5" customHeight="1">
      <c r="A24" s="50" t="s">
        <v>120</v>
      </c>
      <c r="B24" s="51" t="s">
        <v>69</v>
      </c>
      <c r="C24" s="47" t="s">
        <v>55</v>
      </c>
      <c r="D24" s="32">
        <v>4225.6</v>
      </c>
      <c r="E24" s="32">
        <v>4225.6</v>
      </c>
    </row>
    <row r="25" spans="1:5" ht="38.25" customHeight="1">
      <c r="A25" s="50" t="s">
        <v>121</v>
      </c>
      <c r="B25" s="52" t="s">
        <v>70</v>
      </c>
      <c r="C25" s="47" t="s">
        <v>71</v>
      </c>
      <c r="D25" s="33">
        <f>D23/D24</f>
        <v>0.049531427489587276</v>
      </c>
      <c r="E25" s="33">
        <f>E23/E24</f>
        <v>0.14525747822794394</v>
      </c>
    </row>
    <row r="26" spans="1:5" ht="29.25" customHeight="1">
      <c r="A26" s="50" t="s">
        <v>122</v>
      </c>
      <c r="B26" s="51" t="s">
        <v>72</v>
      </c>
      <c r="C26" s="47" t="s">
        <v>68</v>
      </c>
      <c r="D26" s="11">
        <v>21.5</v>
      </c>
      <c r="E26" s="11">
        <v>122.8</v>
      </c>
    </row>
    <row r="27" spans="1:5" ht="33" customHeight="1">
      <c r="A27" s="50" t="s">
        <v>123</v>
      </c>
      <c r="B27" s="51" t="s">
        <v>73</v>
      </c>
      <c r="C27" s="47" t="s">
        <v>55</v>
      </c>
      <c r="D27" s="11">
        <v>1089</v>
      </c>
      <c r="E27" s="11">
        <v>1089</v>
      </c>
    </row>
    <row r="28" spans="1:5" ht="42" customHeight="1">
      <c r="A28" s="50" t="s">
        <v>124</v>
      </c>
      <c r="B28" s="51" t="s">
        <v>74</v>
      </c>
      <c r="C28" s="47" t="s">
        <v>68</v>
      </c>
      <c r="D28" s="11">
        <v>187.8</v>
      </c>
      <c r="E28" s="11">
        <v>491</v>
      </c>
    </row>
    <row r="29" spans="1:5" ht="39" customHeight="1">
      <c r="A29" s="50" t="s">
        <v>125</v>
      </c>
      <c r="B29" s="51" t="s">
        <v>75</v>
      </c>
      <c r="C29" s="47" t="s">
        <v>55</v>
      </c>
      <c r="D29" s="11">
        <v>3137</v>
      </c>
      <c r="E29" s="11">
        <v>3137</v>
      </c>
    </row>
    <row r="30" spans="1:5" ht="28.5" customHeight="1">
      <c r="A30" s="50" t="s">
        <v>126</v>
      </c>
      <c r="B30" s="53" t="s">
        <v>76</v>
      </c>
      <c r="C30" s="47" t="s">
        <v>33</v>
      </c>
      <c r="D30" s="13">
        <f>D26/D23*100</f>
        <v>10.272336359292881</v>
      </c>
      <c r="E30" s="13">
        <f>E26/E23*100</f>
        <v>20.006516780710328</v>
      </c>
    </row>
    <row r="31" spans="1:5" ht="21.75" customHeight="1">
      <c r="A31" s="42" t="s">
        <v>29</v>
      </c>
      <c r="B31" s="43" t="s">
        <v>127</v>
      </c>
      <c r="C31" s="44" t="s">
        <v>77</v>
      </c>
      <c r="D31" s="30">
        <f>D35+D37</f>
        <v>276.5</v>
      </c>
      <c r="E31" s="30">
        <f>E35+E37</f>
        <v>840.7</v>
      </c>
    </row>
    <row r="32" spans="1:5" ht="27" customHeight="1">
      <c r="A32" s="50" t="s">
        <v>130</v>
      </c>
      <c r="B32" s="51" t="s">
        <v>78</v>
      </c>
      <c r="C32" s="47" t="s">
        <v>52</v>
      </c>
      <c r="D32" s="32">
        <v>263</v>
      </c>
      <c r="E32" s="32">
        <v>263</v>
      </c>
    </row>
    <row r="33" spans="1:5" ht="30.75" customHeight="1">
      <c r="A33" s="50" t="s">
        <v>131</v>
      </c>
      <c r="B33" s="51" t="s">
        <v>79</v>
      </c>
      <c r="C33" s="47" t="s">
        <v>52</v>
      </c>
      <c r="D33" s="32">
        <v>688</v>
      </c>
      <c r="E33" s="32">
        <v>679</v>
      </c>
    </row>
    <row r="34" spans="1:5" ht="38.25" customHeight="1">
      <c r="A34" s="50" t="s">
        <v>132</v>
      </c>
      <c r="B34" s="51" t="s">
        <v>80</v>
      </c>
      <c r="C34" s="47" t="s">
        <v>81</v>
      </c>
      <c r="D34" s="13">
        <f>D31/(D32+D33)</f>
        <v>0.2907465825446898</v>
      </c>
      <c r="E34" s="13">
        <f>E31/(E32+E33)</f>
        <v>0.8924628450106158</v>
      </c>
    </row>
    <row r="35" spans="1:5" ht="28.5" customHeight="1">
      <c r="A35" s="50" t="s">
        <v>133</v>
      </c>
      <c r="B35" s="51" t="s">
        <v>82</v>
      </c>
      <c r="C35" s="47" t="s">
        <v>77</v>
      </c>
      <c r="D35" s="11">
        <v>276.5</v>
      </c>
      <c r="E35" s="11">
        <v>840.7</v>
      </c>
    </row>
    <row r="36" spans="1:5" ht="39" customHeight="1">
      <c r="A36" s="50" t="s">
        <v>134</v>
      </c>
      <c r="B36" s="51" t="s">
        <v>83</v>
      </c>
      <c r="C36" s="47" t="s">
        <v>52</v>
      </c>
      <c r="D36" s="11">
        <v>953</v>
      </c>
      <c r="E36" s="11">
        <v>1013</v>
      </c>
    </row>
    <row r="37" spans="1:5" ht="42" customHeight="1">
      <c r="A37" s="50" t="s">
        <v>135</v>
      </c>
      <c r="B37" s="51" t="s">
        <v>84</v>
      </c>
      <c r="C37" s="47" t="s">
        <v>77</v>
      </c>
      <c r="D37" s="11"/>
      <c r="E37" s="11"/>
    </row>
    <row r="38" spans="1:5" ht="40.5" customHeight="1">
      <c r="A38" s="50" t="s">
        <v>136</v>
      </c>
      <c r="B38" s="51" t="s">
        <v>85</v>
      </c>
      <c r="C38" s="47" t="s">
        <v>52</v>
      </c>
      <c r="D38" s="11"/>
      <c r="E38" s="11"/>
    </row>
    <row r="39" spans="1:5" ht="26.25" customHeight="1">
      <c r="A39" s="50" t="s">
        <v>137</v>
      </c>
      <c r="B39" s="53" t="s">
        <v>86</v>
      </c>
      <c r="C39" s="47" t="s">
        <v>33</v>
      </c>
      <c r="D39" s="13">
        <f>D35/D31*100</f>
        <v>100</v>
      </c>
      <c r="E39" s="13">
        <f>E35/E31*100</f>
        <v>100</v>
      </c>
    </row>
    <row r="40" spans="1:5" ht="21" customHeight="1">
      <c r="A40" s="42" t="s">
        <v>31</v>
      </c>
      <c r="B40" s="43" t="s">
        <v>87</v>
      </c>
      <c r="C40" s="44" t="s">
        <v>77</v>
      </c>
      <c r="D40" s="30">
        <f>D44+D46</f>
        <v>30.7</v>
      </c>
      <c r="E40" s="30">
        <f>E44+E46</f>
        <v>80.7</v>
      </c>
    </row>
    <row r="41" spans="1:5" ht="30.75" customHeight="1">
      <c r="A41" s="50" t="s">
        <v>138</v>
      </c>
      <c r="B41" s="51" t="s">
        <v>88</v>
      </c>
      <c r="C41" s="47" t="s">
        <v>52</v>
      </c>
      <c r="D41" s="32">
        <v>263</v>
      </c>
      <c r="E41" s="32">
        <v>263</v>
      </c>
    </row>
    <row r="42" spans="1:5" ht="32.25" customHeight="1">
      <c r="A42" s="50" t="s">
        <v>139</v>
      </c>
      <c r="B42" s="51" t="s">
        <v>89</v>
      </c>
      <c r="C42" s="47" t="s">
        <v>52</v>
      </c>
      <c r="D42" s="32">
        <v>688</v>
      </c>
      <c r="E42" s="32">
        <v>679</v>
      </c>
    </row>
    <row r="43" spans="1:5" ht="35.25" customHeight="1">
      <c r="A43" s="50" t="s">
        <v>140</v>
      </c>
      <c r="B43" s="51" t="s">
        <v>90</v>
      </c>
      <c r="C43" s="47" t="s">
        <v>81</v>
      </c>
      <c r="D43" s="13">
        <f>D40/(D41+D42)</f>
        <v>0.03228180862250263</v>
      </c>
      <c r="E43" s="13">
        <f>E40/(E41+E42)</f>
        <v>0.0856687898089172</v>
      </c>
    </row>
    <row r="44" spans="1:5" ht="32.25" customHeight="1">
      <c r="A44" s="50" t="s">
        <v>141</v>
      </c>
      <c r="B44" s="51" t="s">
        <v>91</v>
      </c>
      <c r="C44" s="47" t="s">
        <v>77</v>
      </c>
      <c r="D44" s="11">
        <v>30.7</v>
      </c>
      <c r="E44" s="11">
        <v>80.7</v>
      </c>
    </row>
    <row r="45" spans="1:5" ht="39.75" customHeight="1">
      <c r="A45" s="50" t="s">
        <v>142</v>
      </c>
      <c r="B45" s="51" t="s">
        <v>92</v>
      </c>
      <c r="C45" s="47" t="s">
        <v>52</v>
      </c>
      <c r="D45" s="11">
        <v>953</v>
      </c>
      <c r="E45" s="11">
        <v>1013</v>
      </c>
    </row>
    <row r="46" spans="1:5" ht="40.5" customHeight="1">
      <c r="A46" s="50" t="s">
        <v>143</v>
      </c>
      <c r="B46" s="51" t="s">
        <v>93</v>
      </c>
      <c r="C46" s="47" t="s">
        <v>77</v>
      </c>
      <c r="D46" s="11"/>
      <c r="E46" s="11"/>
    </row>
    <row r="47" spans="1:5" ht="42" customHeight="1">
      <c r="A47" s="50" t="s">
        <v>144</v>
      </c>
      <c r="B47" s="51" t="s">
        <v>94</v>
      </c>
      <c r="C47" s="47" t="s">
        <v>52</v>
      </c>
      <c r="D47" s="11"/>
      <c r="E47" s="11"/>
    </row>
    <row r="48" spans="1:5" ht="26.25" customHeight="1">
      <c r="A48" s="50" t="s">
        <v>145</v>
      </c>
      <c r="B48" s="53" t="s">
        <v>95</v>
      </c>
      <c r="C48" s="47" t="s">
        <v>33</v>
      </c>
      <c r="D48" s="13">
        <f>D44/D40*100</f>
        <v>100</v>
      </c>
      <c r="E48" s="13">
        <f>E44/E40*100</f>
        <v>100</v>
      </c>
    </row>
    <row r="49" spans="1:5" ht="26.25" customHeight="1">
      <c r="A49" s="42" t="s">
        <v>146</v>
      </c>
      <c r="B49" s="43" t="s">
        <v>96</v>
      </c>
      <c r="C49" s="44" t="s">
        <v>77</v>
      </c>
      <c r="D49" s="55">
        <v>293.1</v>
      </c>
      <c r="E49" s="55">
        <v>685.7</v>
      </c>
    </row>
    <row r="50" spans="1:5" ht="22.5" customHeight="1">
      <c r="A50" s="42" t="s">
        <v>147</v>
      </c>
      <c r="B50" s="43" t="s">
        <v>97</v>
      </c>
      <c r="C50" s="44" t="s">
        <v>77</v>
      </c>
      <c r="D50" s="59">
        <v>956</v>
      </c>
      <c r="E50" s="59">
        <v>3377</v>
      </c>
    </row>
    <row r="51" spans="1:5" ht="27.75" customHeight="1">
      <c r="A51" s="50" t="s">
        <v>150</v>
      </c>
      <c r="B51" s="51" t="s">
        <v>98</v>
      </c>
      <c r="C51" s="47" t="s">
        <v>77</v>
      </c>
      <c r="D51" s="35">
        <v>956</v>
      </c>
      <c r="E51" s="35">
        <v>3377</v>
      </c>
    </row>
    <row r="52" spans="1:5" ht="33" customHeight="1">
      <c r="A52" s="50" t="s">
        <v>151</v>
      </c>
      <c r="B52" s="51" t="s">
        <v>99</v>
      </c>
      <c r="C52" s="47" t="s">
        <v>52</v>
      </c>
      <c r="D52" s="35">
        <v>22</v>
      </c>
      <c r="E52" s="35">
        <v>22</v>
      </c>
    </row>
    <row r="53" spans="1:5" ht="33" customHeight="1">
      <c r="A53" s="50" t="s">
        <v>152</v>
      </c>
      <c r="B53" s="51" t="s">
        <v>100</v>
      </c>
      <c r="C53" s="47" t="s">
        <v>52</v>
      </c>
      <c r="D53" s="35">
        <v>91</v>
      </c>
      <c r="E53" s="35">
        <v>138</v>
      </c>
    </row>
    <row r="54" spans="1:5" ht="33" customHeight="1">
      <c r="A54" s="50" t="s">
        <v>153</v>
      </c>
      <c r="B54" s="51" t="s">
        <v>101</v>
      </c>
      <c r="C54" s="47" t="s">
        <v>55</v>
      </c>
      <c r="D54" s="35">
        <v>523</v>
      </c>
      <c r="E54" s="35">
        <v>523</v>
      </c>
    </row>
    <row r="55" spans="1:5" ht="33" customHeight="1">
      <c r="A55" s="50" t="s">
        <v>154</v>
      </c>
      <c r="B55" s="51" t="s">
        <v>102</v>
      </c>
      <c r="C55" s="47" t="s">
        <v>55</v>
      </c>
      <c r="D55" s="35">
        <v>523</v>
      </c>
      <c r="E55" s="35">
        <v>523</v>
      </c>
    </row>
    <row r="56" spans="1:5" ht="36.75" customHeight="1">
      <c r="A56" s="54" t="s">
        <v>155</v>
      </c>
      <c r="B56" s="51" t="s">
        <v>103</v>
      </c>
      <c r="C56" s="47" t="s">
        <v>104</v>
      </c>
      <c r="D56" s="34">
        <f>D50/(D52+D53)</f>
        <v>8.460176991150442</v>
      </c>
      <c r="E56" s="34">
        <f>E50/(E52+E53)</f>
        <v>21.10625</v>
      </c>
    </row>
    <row r="57" spans="1:5" ht="36.75" customHeight="1">
      <c r="A57" s="50" t="s">
        <v>156</v>
      </c>
      <c r="B57" s="51" t="s">
        <v>148</v>
      </c>
      <c r="C57" s="47" t="s">
        <v>149</v>
      </c>
      <c r="D57" s="34">
        <f>D50/D54</f>
        <v>1.8279158699808795</v>
      </c>
      <c r="E57" s="34">
        <f>E50/E54</f>
        <v>6.45697896749522</v>
      </c>
    </row>
    <row r="58" spans="1:5" ht="52.5" customHeight="1">
      <c r="A58" s="42" t="s">
        <v>157</v>
      </c>
      <c r="B58" s="56" t="s">
        <v>178</v>
      </c>
      <c r="C58" s="44" t="s">
        <v>164</v>
      </c>
      <c r="D58" s="57">
        <v>-54505</v>
      </c>
      <c r="E58" s="57">
        <v>-30890</v>
      </c>
    </row>
    <row r="59" spans="1:5" ht="24" customHeight="1">
      <c r="A59" s="50" t="s">
        <v>160</v>
      </c>
      <c r="B59" s="53" t="s">
        <v>179</v>
      </c>
      <c r="C59" s="47" t="s">
        <v>158</v>
      </c>
      <c r="D59" s="32">
        <v>3.585</v>
      </c>
      <c r="E59" s="32">
        <v>5.62</v>
      </c>
    </row>
    <row r="60" spans="1:5" ht="24" customHeight="1">
      <c r="A60" s="50" t="s">
        <v>161</v>
      </c>
      <c r="B60" s="53" t="s">
        <v>180</v>
      </c>
      <c r="C60" s="47" t="s">
        <v>68</v>
      </c>
      <c r="D60" s="32">
        <v>-27.36</v>
      </c>
      <c r="E60" s="32">
        <v>-27.39</v>
      </c>
    </row>
    <row r="61" spans="1:5" ht="24" customHeight="1">
      <c r="A61" s="50" t="s">
        <v>162</v>
      </c>
      <c r="B61" s="53" t="s">
        <v>181</v>
      </c>
      <c r="C61" s="47" t="s">
        <v>159</v>
      </c>
      <c r="D61" s="115">
        <v>-0.137</v>
      </c>
      <c r="E61" s="32">
        <v>-0.619</v>
      </c>
    </row>
    <row r="62" spans="1:5" ht="24" customHeight="1">
      <c r="A62" s="50" t="s">
        <v>183</v>
      </c>
      <c r="B62" s="53" t="s">
        <v>182</v>
      </c>
      <c r="C62" s="47" t="s">
        <v>159</v>
      </c>
      <c r="D62" s="115">
        <v>0.071</v>
      </c>
      <c r="E62" s="115">
        <v>-0.135</v>
      </c>
    </row>
    <row r="63" spans="1:5" ht="24" customHeight="1">
      <c r="A63" s="50" t="s">
        <v>184</v>
      </c>
      <c r="B63" s="53" t="s">
        <v>185</v>
      </c>
      <c r="C63" s="47" t="s">
        <v>159</v>
      </c>
      <c r="D63" s="115">
        <v>0.065</v>
      </c>
      <c r="E63" s="115">
        <v>-0.014</v>
      </c>
    </row>
    <row r="64" spans="1:5" ht="124.5" customHeight="1">
      <c r="A64" s="42" t="s">
        <v>163</v>
      </c>
      <c r="B64" s="56" t="s">
        <v>105</v>
      </c>
      <c r="C64" s="44" t="s">
        <v>106</v>
      </c>
      <c r="D64" s="66"/>
      <c r="E64" s="66"/>
    </row>
    <row r="65" spans="1:5" ht="70.5" customHeight="1">
      <c r="A65" s="42" t="s">
        <v>190</v>
      </c>
      <c r="B65" s="6" t="s">
        <v>188</v>
      </c>
      <c r="C65" s="47" t="s">
        <v>106</v>
      </c>
      <c r="D65" s="11">
        <v>34</v>
      </c>
      <c r="E65" s="11">
        <v>34</v>
      </c>
    </row>
    <row r="66" spans="1:5" ht="89.25" customHeight="1">
      <c r="A66" s="42" t="s">
        <v>191</v>
      </c>
      <c r="B66" s="6" t="s">
        <v>189</v>
      </c>
      <c r="C66" s="47" t="s">
        <v>106</v>
      </c>
      <c r="D66" s="11"/>
      <c r="E66" s="11"/>
    </row>
    <row r="67" spans="1:5" ht="98.25" customHeight="1">
      <c r="A67" s="42" t="s">
        <v>192</v>
      </c>
      <c r="B67" s="74" t="s">
        <v>187</v>
      </c>
      <c r="C67" s="44" t="s">
        <v>33</v>
      </c>
      <c r="D67" s="75">
        <f>D66/D65*100</f>
        <v>0</v>
      </c>
      <c r="E67" s="75">
        <f>E66/E65*100</f>
        <v>0</v>
      </c>
    </row>
    <row r="68" spans="1:5" ht="45" customHeight="1">
      <c r="A68" s="42" t="s">
        <v>193</v>
      </c>
      <c r="B68" s="6" t="s">
        <v>198</v>
      </c>
      <c r="C68" s="47" t="s">
        <v>106</v>
      </c>
      <c r="D68" s="11">
        <v>16</v>
      </c>
      <c r="E68" s="11">
        <v>16</v>
      </c>
    </row>
    <row r="69" spans="1:5" ht="46.5" customHeight="1">
      <c r="A69" s="42" t="s">
        <v>194</v>
      </c>
      <c r="B69" s="6" t="s">
        <v>196</v>
      </c>
      <c r="C69" s="47" t="s">
        <v>106</v>
      </c>
      <c r="D69" s="11">
        <v>16</v>
      </c>
      <c r="E69" s="11">
        <v>16</v>
      </c>
    </row>
    <row r="70" spans="1:5" ht="60.75" customHeight="1">
      <c r="A70" s="42" t="s">
        <v>195</v>
      </c>
      <c r="B70" s="74" t="s">
        <v>197</v>
      </c>
      <c r="C70" s="44" t="s">
        <v>33</v>
      </c>
      <c r="D70" s="75">
        <f>D69/D68*100</f>
        <v>100</v>
      </c>
      <c r="E70" s="75">
        <f>E69/E68*100</f>
        <v>100</v>
      </c>
    </row>
    <row r="71" spans="1:3" ht="23.25" customHeight="1">
      <c r="A71" s="73"/>
      <c r="B71" s="58"/>
      <c r="C71" s="40"/>
    </row>
    <row r="72" spans="1:5" ht="36.75" customHeight="1">
      <c r="A72" s="113" t="s">
        <v>200</v>
      </c>
      <c r="B72" s="113"/>
      <c r="C72" s="113"/>
      <c r="D72" s="113"/>
      <c r="E72" s="111"/>
    </row>
    <row r="73" spans="1:3" ht="12.75">
      <c r="A73" s="37"/>
      <c r="B73" s="41"/>
      <c r="C73" s="36"/>
    </row>
    <row r="74" ht="17.25" customHeight="1">
      <c r="A74" s="37"/>
    </row>
    <row r="75" spans="1:3" ht="15.75" customHeight="1">
      <c r="A75" s="37"/>
      <c r="B75" s="114" t="s">
        <v>199</v>
      </c>
      <c r="C75" s="114"/>
    </row>
    <row r="76" ht="12.75">
      <c r="A76" s="37"/>
    </row>
    <row r="77" spans="1:2" ht="12.75">
      <c r="A77" s="37"/>
      <c r="B77" s="38"/>
    </row>
    <row r="78" spans="1:2" ht="12.75">
      <c r="A78" s="37"/>
      <c r="B78" s="38"/>
    </row>
    <row r="79" spans="1:2" ht="12.75">
      <c r="A79" s="37"/>
      <c r="B79" s="38"/>
    </row>
    <row r="80" spans="1:2" ht="12.75">
      <c r="A80" s="37"/>
      <c r="B80" s="38"/>
    </row>
    <row r="81" spans="1:2" ht="12.75">
      <c r="A81" s="37"/>
      <c r="B81" s="38"/>
    </row>
    <row r="82" spans="1:2" ht="12.75">
      <c r="A82" s="37"/>
      <c r="B82" s="38"/>
    </row>
    <row r="83" spans="1:2" ht="12.75">
      <c r="A83" s="37"/>
      <c r="B83" s="38"/>
    </row>
    <row r="84" spans="1:2" ht="12.75">
      <c r="A84" s="37"/>
      <c r="B84" s="38"/>
    </row>
    <row r="85" spans="1:2" ht="12.75">
      <c r="A85" s="37"/>
      <c r="B85" s="38"/>
    </row>
    <row r="86" spans="1:2" ht="12.75">
      <c r="A86" s="37"/>
      <c r="B86" s="38"/>
    </row>
    <row r="87" spans="1:2" ht="12.75">
      <c r="A87" s="37"/>
      <c r="B87" s="38"/>
    </row>
    <row r="88" spans="1:2" ht="12.75">
      <c r="A88" s="37"/>
      <c r="B88" s="38"/>
    </row>
    <row r="89" ht="12.75">
      <c r="B89" s="38"/>
    </row>
    <row r="90" ht="12.75">
      <c r="B90" s="38"/>
    </row>
    <row r="91" ht="12.75">
      <c r="B91" s="38"/>
    </row>
    <row r="92" ht="12.75">
      <c r="B92" s="38"/>
    </row>
    <row r="93" ht="12.75">
      <c r="B93" s="38"/>
    </row>
    <row r="94" ht="12.75">
      <c r="B94" s="38"/>
    </row>
    <row r="95" ht="12.75">
      <c r="B95" s="38"/>
    </row>
    <row r="96" ht="12.75">
      <c r="B96" s="38"/>
    </row>
    <row r="97" ht="12.75">
      <c r="B97" s="38"/>
    </row>
    <row r="98" ht="12.75">
      <c r="B98" s="38"/>
    </row>
    <row r="99" ht="12.75">
      <c r="B99" s="38"/>
    </row>
    <row r="100" ht="12.75">
      <c r="B100" s="38"/>
    </row>
    <row r="101" ht="12.75">
      <c r="B101" s="38"/>
    </row>
    <row r="102" ht="12.75">
      <c r="B102" s="38"/>
    </row>
    <row r="103" ht="12.75">
      <c r="B103" s="38"/>
    </row>
    <row r="104" ht="12.75">
      <c r="B104" s="38"/>
    </row>
    <row r="105" ht="12.75">
      <c r="B105" s="38"/>
    </row>
    <row r="106" ht="12.75">
      <c r="B106" s="38"/>
    </row>
    <row r="107" ht="12.75">
      <c r="B107" s="38"/>
    </row>
    <row r="108" ht="12.75">
      <c r="B108" s="38"/>
    </row>
    <row r="109" ht="12.75">
      <c r="B109" s="38"/>
    </row>
    <row r="110" ht="12.75">
      <c r="B110" s="38"/>
    </row>
    <row r="111" ht="12.75">
      <c r="B111" s="38"/>
    </row>
    <row r="112" ht="12.75">
      <c r="B112" s="38"/>
    </row>
    <row r="113" ht="12.75">
      <c r="B113" s="38"/>
    </row>
    <row r="114" ht="12.75">
      <c r="B114" s="38"/>
    </row>
    <row r="115" ht="12.75">
      <c r="B115" s="38"/>
    </row>
    <row r="116" ht="12.75">
      <c r="B116" s="38"/>
    </row>
    <row r="117" ht="12.75">
      <c r="B117" s="38"/>
    </row>
    <row r="118" ht="12.75">
      <c r="B118" s="38"/>
    </row>
    <row r="119" ht="12.75">
      <c r="B119" s="38"/>
    </row>
    <row r="120" ht="12.75">
      <c r="B120" s="38"/>
    </row>
    <row r="121" ht="12.75">
      <c r="B121" s="38"/>
    </row>
    <row r="122" ht="12.75">
      <c r="B122" s="38"/>
    </row>
    <row r="123" ht="12.75">
      <c r="B123" s="38"/>
    </row>
    <row r="124" ht="12.75">
      <c r="B124" s="38"/>
    </row>
    <row r="125" ht="12.75">
      <c r="B125" s="38"/>
    </row>
    <row r="126" ht="12.75">
      <c r="B126" s="38"/>
    </row>
    <row r="127" ht="12.75">
      <c r="B127" s="38"/>
    </row>
    <row r="128" ht="12.75">
      <c r="B128" s="38"/>
    </row>
    <row r="129" ht="12.75">
      <c r="B129" s="38"/>
    </row>
    <row r="130" ht="12.75">
      <c r="B130" s="38"/>
    </row>
    <row r="131" ht="12.75">
      <c r="B131" s="38"/>
    </row>
    <row r="132" ht="12.75">
      <c r="B132" s="38"/>
    </row>
    <row r="133" ht="12.75">
      <c r="B133" s="38"/>
    </row>
    <row r="134" ht="12.75">
      <c r="B134" s="38"/>
    </row>
    <row r="135" ht="12.75">
      <c r="B135" s="38"/>
    </row>
    <row r="136" ht="12.75">
      <c r="B136" s="38"/>
    </row>
    <row r="137" ht="12.75">
      <c r="B137" s="38"/>
    </row>
    <row r="138" ht="12.75">
      <c r="B138" s="38"/>
    </row>
    <row r="139" ht="12.75">
      <c r="B139" s="38"/>
    </row>
    <row r="140" ht="12.75">
      <c r="B140" s="38"/>
    </row>
    <row r="141" ht="12.75">
      <c r="B141" s="38"/>
    </row>
    <row r="142" ht="12.75">
      <c r="B142" s="38"/>
    </row>
    <row r="143" ht="12.75">
      <c r="B143" s="38"/>
    </row>
    <row r="144" ht="12.75">
      <c r="B144" s="38"/>
    </row>
    <row r="145" ht="12.75">
      <c r="B145" s="38"/>
    </row>
    <row r="146" ht="12.75">
      <c r="B146" s="38"/>
    </row>
    <row r="147" ht="12.75">
      <c r="B147" s="38"/>
    </row>
    <row r="148" ht="12.75">
      <c r="B148" s="38"/>
    </row>
    <row r="149" ht="12.75">
      <c r="B149" s="38"/>
    </row>
    <row r="150" ht="12.75">
      <c r="B150" s="38"/>
    </row>
    <row r="151" ht="12.75">
      <c r="B151" s="38"/>
    </row>
    <row r="152" ht="12.75">
      <c r="B152" s="38"/>
    </row>
    <row r="153" ht="12.75">
      <c r="B153" s="38"/>
    </row>
    <row r="154" ht="12.75">
      <c r="B154" s="38"/>
    </row>
    <row r="155" ht="12.75">
      <c r="B155" s="38"/>
    </row>
    <row r="156" ht="12.75">
      <c r="B156" s="38"/>
    </row>
    <row r="157" ht="12.75">
      <c r="B157" s="38"/>
    </row>
    <row r="158" ht="12.75">
      <c r="B158" s="38"/>
    </row>
    <row r="159" ht="12.75">
      <c r="B159" s="38"/>
    </row>
    <row r="160" ht="12.75">
      <c r="B160" s="38"/>
    </row>
    <row r="161" ht="12.75">
      <c r="B161" s="38"/>
    </row>
    <row r="162" ht="12.75">
      <c r="B162" s="38"/>
    </row>
    <row r="163" ht="12.75">
      <c r="B163" s="38"/>
    </row>
    <row r="164" ht="12.75">
      <c r="B164" s="38"/>
    </row>
    <row r="165" ht="12.75">
      <c r="B165" s="38"/>
    </row>
    <row r="166" ht="12.75">
      <c r="B166" s="38"/>
    </row>
    <row r="167" ht="12.75">
      <c r="B167" s="38"/>
    </row>
    <row r="168" ht="12.75">
      <c r="B168" s="38"/>
    </row>
    <row r="169" ht="12.75">
      <c r="B169" s="38"/>
    </row>
    <row r="170" ht="12.75">
      <c r="B170" s="38"/>
    </row>
    <row r="171" ht="12.75">
      <c r="B171" s="38"/>
    </row>
    <row r="172" ht="12.75">
      <c r="B172" s="38"/>
    </row>
    <row r="173" ht="12.75">
      <c r="B173" s="38"/>
    </row>
    <row r="174" ht="12.75">
      <c r="B174" s="38"/>
    </row>
    <row r="175" ht="12.75">
      <c r="B175" s="38"/>
    </row>
    <row r="176" ht="12.75">
      <c r="B176" s="38"/>
    </row>
    <row r="177" ht="12.75">
      <c r="B177" s="38"/>
    </row>
    <row r="178" ht="12.75">
      <c r="B178" s="38"/>
    </row>
    <row r="179" ht="12.75">
      <c r="B179" s="38"/>
    </row>
    <row r="180" ht="12.75">
      <c r="B180" s="38"/>
    </row>
    <row r="181" ht="12.75">
      <c r="B181" s="38"/>
    </row>
    <row r="182" ht="12.75">
      <c r="B182" s="38"/>
    </row>
    <row r="183" ht="12.75">
      <c r="B183" s="38"/>
    </row>
    <row r="184" ht="12.75">
      <c r="B184" s="38"/>
    </row>
    <row r="185" ht="12.75">
      <c r="B185" s="38"/>
    </row>
    <row r="186" ht="12.75">
      <c r="B186" s="38"/>
    </row>
    <row r="187" ht="12.75">
      <c r="B187" s="38"/>
    </row>
    <row r="188" ht="12.75">
      <c r="B188" s="38"/>
    </row>
    <row r="189" ht="12.75">
      <c r="B189" s="38"/>
    </row>
    <row r="190" ht="12.75">
      <c r="B190" s="38"/>
    </row>
    <row r="191" ht="12.75">
      <c r="B191" s="38"/>
    </row>
    <row r="192" ht="12.75">
      <c r="B192" s="38"/>
    </row>
    <row r="193" ht="12.75">
      <c r="B193" s="38"/>
    </row>
    <row r="194" ht="12.75">
      <c r="B194" s="38"/>
    </row>
    <row r="195" ht="12.75">
      <c r="B195" s="38"/>
    </row>
    <row r="196" ht="12.75">
      <c r="B196" s="38"/>
    </row>
    <row r="197" ht="12.75">
      <c r="B197" s="38"/>
    </row>
    <row r="198" ht="12.75">
      <c r="B198" s="38"/>
    </row>
    <row r="199" ht="12.75">
      <c r="B199" s="38"/>
    </row>
    <row r="200" ht="12.75">
      <c r="B200" s="38"/>
    </row>
    <row r="201" ht="12.75">
      <c r="B201" s="38"/>
    </row>
    <row r="202" ht="12.75">
      <c r="B202" s="38"/>
    </row>
    <row r="203" ht="12.75">
      <c r="B203" s="38"/>
    </row>
    <row r="204" ht="12.75">
      <c r="B204" s="38"/>
    </row>
    <row r="205" ht="12.75">
      <c r="B205" s="38"/>
    </row>
    <row r="206" ht="12.75">
      <c r="B206" s="38"/>
    </row>
    <row r="207" ht="12.75">
      <c r="B207" s="38"/>
    </row>
    <row r="208" ht="12.75">
      <c r="B208" s="38"/>
    </row>
    <row r="209" ht="12.75">
      <c r="B209" s="38"/>
    </row>
    <row r="210" ht="12.75">
      <c r="B210" s="38"/>
    </row>
    <row r="211" ht="12.75">
      <c r="B211" s="38"/>
    </row>
    <row r="212" ht="12.75">
      <c r="B212" s="38"/>
    </row>
    <row r="213" ht="12.75">
      <c r="B213" s="38"/>
    </row>
    <row r="214" ht="12.75">
      <c r="B214" s="38"/>
    </row>
    <row r="215" ht="12.75">
      <c r="B215" s="38"/>
    </row>
    <row r="216" ht="12.75">
      <c r="B216" s="38"/>
    </row>
    <row r="217" ht="12.75">
      <c r="B217" s="38"/>
    </row>
    <row r="218" ht="12.75">
      <c r="B218" s="38"/>
    </row>
    <row r="219" ht="12.75">
      <c r="B219" s="38"/>
    </row>
    <row r="220" ht="12.75">
      <c r="B220" s="38"/>
    </row>
    <row r="221" ht="12.75">
      <c r="B221" s="38"/>
    </row>
    <row r="222" ht="12.75">
      <c r="B222" s="38"/>
    </row>
    <row r="223" ht="12.75">
      <c r="B223" s="38"/>
    </row>
    <row r="224" ht="12.75">
      <c r="B224" s="38"/>
    </row>
    <row r="225" ht="12.75">
      <c r="B225" s="38"/>
    </row>
    <row r="226" ht="12.75">
      <c r="B226" s="38"/>
    </row>
    <row r="227" ht="12.75">
      <c r="B227" s="38"/>
    </row>
  </sheetData>
  <sheetProtection/>
  <mergeCells count="6">
    <mergeCell ref="C1:E1"/>
    <mergeCell ref="A2:E2"/>
    <mergeCell ref="A3:E3"/>
    <mergeCell ref="A4:E4"/>
    <mergeCell ref="A72:E72"/>
    <mergeCell ref="B75:C75"/>
  </mergeCells>
  <printOptions/>
  <pageMargins left="1.1811023622047245" right="0.7874015748031497" top="0.4724409448818898" bottom="0.4724409448818898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Государственная программа Республики Марий Эл ""Энергосбережение и повышение энергетической эффективности на 2013-2020 годы"</dc:title>
  <dc:subject/>
  <dc:creator>LauksLA</dc:creator>
  <cp:keywords/>
  <dc:description/>
  <cp:lastModifiedBy>u42202</cp:lastModifiedBy>
  <cp:lastPrinted>2017-07-18T12:08:24Z</cp:lastPrinted>
  <dcterms:created xsi:type="dcterms:W3CDTF">2014-04-04T13:17:56Z</dcterms:created>
  <dcterms:modified xsi:type="dcterms:W3CDTF">2017-07-18T13:29:30Z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XXJ7TYMEEKJ2-5466-34</vt:lpwstr>
  </property>
  <property fmtid="{D5CDD505-2E9C-101B-9397-08002B2CF9AE}" pid="4" name="_dlc_DocIdItemGu">
    <vt:lpwstr>aeece78c-7ae4-4c69-8321-6249eb2dbdad</vt:lpwstr>
  </property>
  <property fmtid="{D5CDD505-2E9C-101B-9397-08002B2CF9AE}" pid="5" name="_dlc_DocIdU">
    <vt:lpwstr>https://vip.gov.mari.ru/fgszn/_layouts/DocIdRedir.aspx?ID=XXJ7TYMEEKJ2-5466-34, XXJ7TYMEEKJ2-5466-34</vt:lpwstr>
  </property>
  <property fmtid="{D5CDD505-2E9C-101B-9397-08002B2CF9AE}" pid="6" name="Пап">
    <vt:lpwstr>2017 год</vt:lpwstr>
  </property>
  <property fmtid="{D5CDD505-2E9C-101B-9397-08002B2CF9AE}" pid="7" name="Описан">
    <vt:lpwstr>Информация о реализации мероприятий государственной программы Республики Марий Эл "Энергосбережение и повышение энергетической эффективности на 2013-2020 годы" за II квартал и I полугодие 2017 г.</vt:lpwstr>
  </property>
</Properties>
</file>