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0380" windowHeight="5772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<sst xmlns="http://schemas.openxmlformats.org/spreadsheetml/2006/main" count="421" uniqueCount="142">
  <si>
    <t>Постановление Правительства Республики Марий Эл от 20.11.2012 г. № 428, от 26 марта 2013 г. № 85</t>
  </si>
  <si>
    <t>Развитие кадрового потенциала сельскохозяйственных предприятий, привлечение молодых специалистов на работу в сельскую местность</t>
  </si>
  <si>
    <t>Постановление Правительства Республики Марий Эл от 30.11. 2012 г. № 452, распоряжение Прав-ва Республики Марий Эл от 18.07.2016 г. № 265-р</t>
  </si>
  <si>
    <t xml:space="preserve">Постановление Правительства Республики Марий Эл от 22.02. 2007 г. № 49 </t>
  </si>
  <si>
    <t>Содействие добровольному переселению в Российскую Федерацию соотечественников, проживающих за рубежом, из числа высококвалифицированных рабочих и специалистов в рамках подпрограммы «Оказание содействия добровольному переселению в Республику Марий Эл соотечественников, проживающих за рубежом» государственной программы Республики Марий Эл «Содействие занятости населения на 2013 - 2025 годы»</t>
  </si>
  <si>
    <t xml:space="preserve">Постановление Правительства Республики Марий Эл от 03.10 2012 г. № 382 </t>
  </si>
  <si>
    <t>Переселение 100 человек ежегодно</t>
  </si>
  <si>
    <t xml:space="preserve">Планируется достичь соотношения средней заработной платы младшего медицинского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- 50,1 %, в 2014 г. - 51,0 %, в 2015 г. - 52,4 %, в 2016 г. - 70,5%, в 2017 г. - 80, %, в 2018 г. - 100,0 %                                                               </t>
  </si>
  <si>
    <t>16/14            02/02</t>
  </si>
  <si>
    <t>11/007</t>
  </si>
  <si>
    <t>1/001</t>
  </si>
  <si>
    <t>Отношение средней заработной платы младшего медицинского персонала (персонала, обеспечивающего предоставление медицинских услуг)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</si>
  <si>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2/002</t>
  </si>
  <si>
    <t>Создание условий для обеспечения соответствия структуры и качества подготовки рабочих и  специалистов потребностям приоритетных отраслей экономики республики</t>
  </si>
  <si>
    <t>Распоряжение Правительства Республики Марий Эл от 18.07.2016  № 265-р</t>
  </si>
  <si>
    <t>Модернизация содержания профессионального образования, подготовка кадров по наиболее востребованным, новым и перспективным профессиям и специальностям СПО в соответствии с современными стандратами и передовыми технологиями</t>
  </si>
  <si>
    <t>Реализация мероприятий, направленных на популяризацию рабочих профессий и инженерно-технических специальностей,  проведение региональных этапов   конкурсов профессионального мастерства «Лучший по профессии», WorldSkills Russia</t>
  </si>
  <si>
    <t>Примечание</t>
  </si>
  <si>
    <t>Реквизиты документов, содержащих мероприятие</t>
  </si>
  <si>
    <t>Ожидаемый результат исполнения мероприятия</t>
  </si>
  <si>
    <t>Дата исполнения мероприятия</t>
  </si>
  <si>
    <t>план</t>
  </si>
  <si>
    <t>факт</t>
  </si>
  <si>
    <t>Государственная программа Российской Федерации/Республики Марий Эл</t>
  </si>
  <si>
    <t>Отчетная дата (период) значения показателя (N)</t>
  </si>
  <si>
    <t>Источник финансирования</t>
  </si>
  <si>
    <t>Финансирование, тыс.руб.</t>
  </si>
  <si>
    <t>Код бюджетной классификации</t>
  </si>
  <si>
    <t>Рз</t>
  </si>
  <si>
    <t>Пр</t>
  </si>
  <si>
    <t>Объем финансирования</t>
  </si>
  <si>
    <t>Процент исполнения</t>
  </si>
  <si>
    <t>Указ Президента Российской Федерации от 7 мая 2012 г. № 597</t>
  </si>
  <si>
    <t>Итого по Указу</t>
  </si>
  <si>
    <t>Всего по мероприятию</t>
  </si>
  <si>
    <t>КБ, включая ТГВФ</t>
  </si>
  <si>
    <t>в том числе федеральный бюджет</t>
  </si>
  <si>
    <t>внебюджетные источники</t>
  </si>
  <si>
    <t>республиканский бюджет</t>
  </si>
  <si>
    <t>Республика Марий Эл /наименование органа исполнительной власти Республики Марий Эл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</si>
  <si>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указе Президента Российской Федерации от 7 мая 2012 г.№ 597</t>
  </si>
  <si>
    <t>№ п/п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</si>
  <si>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</si>
  <si>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(обеспечивающие предоставление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(среднемесячноиу доходу от трудовой деятельности)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</si>
  <si>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к среднемесячной начисленной заработной платы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</si>
  <si>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Удельный вес численности высококвалифицированных работников в общей численности квалифицированных работников</t>
  </si>
  <si>
    <t>08</t>
  </si>
  <si>
    <t>01</t>
  </si>
  <si>
    <t>07</t>
  </si>
  <si>
    <t>09</t>
  </si>
  <si>
    <t>01;02;04;06;09</t>
  </si>
  <si>
    <t>3/03</t>
  </si>
  <si>
    <t xml:space="preserve">Постановление Правительства Республики Марий Эл от 19 мая 2014 г. № 243 (в редакции пост.Правительства Республики Марий Эл от 23.01.2017 г. № 18) </t>
  </si>
  <si>
    <t>2/02</t>
  </si>
  <si>
    <t>02</t>
  </si>
  <si>
    <t>04</t>
  </si>
  <si>
    <t>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</si>
  <si>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</si>
  <si>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</si>
  <si>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</si>
  <si>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</si>
  <si>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</si>
  <si>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</si>
  <si>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</si>
  <si>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</si>
  <si>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</si>
  <si>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11.1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</si>
  <si>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</si>
  <si>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</si>
  <si>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</si>
  <si>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</t>
  </si>
  <si>
    <t>11.1.1</t>
  </si>
  <si>
    <t>11.2</t>
  </si>
  <si>
    <t>Рост численности высоковалифицированных работников</t>
  </si>
  <si>
    <t>11.3</t>
  </si>
  <si>
    <t>11.4</t>
  </si>
  <si>
    <t>11.5</t>
  </si>
  <si>
    <t>11.6</t>
  </si>
  <si>
    <t>11.7</t>
  </si>
  <si>
    <t>Содействие работодателям в увеличении высококвалифицированных работников в структуре привлекаемой иностранной рабочей силы</t>
  </si>
  <si>
    <t>Увеличение доли высококвалифицированных иностранных работников</t>
  </si>
  <si>
    <t>-/05</t>
  </si>
  <si>
    <t>00</t>
  </si>
  <si>
    <t>25/017</t>
  </si>
  <si>
    <t>-/02</t>
  </si>
  <si>
    <t>-</t>
  </si>
  <si>
    <t>11.2.1</t>
  </si>
  <si>
    <t>11.3.1</t>
  </si>
  <si>
    <t>11.4.1</t>
  </si>
  <si>
    <t>11.5.1.</t>
  </si>
  <si>
    <t>07/05</t>
  </si>
  <si>
    <t>Формирование эффективной системы профессионального образования, ориентированной на кдровое обеспечение инвестиционной стратегии и перспективные потребности рынка труда</t>
  </si>
  <si>
    <t>Разработка и актуализация содержания основных профессиональных образовательных программ по перспективным и востребованным профессиям и специальностям для республиканского рынка труда</t>
  </si>
  <si>
    <t>02/02</t>
  </si>
  <si>
    <t>Предоставление государственной услуги по профессиональной ориентации граждан в целях выбора сферы деятельности (профессии), трудоустройства, прохождения профессионального обучения и  получения дополнительного профессионального образования в рамках подпрограммы «Активная политика занятости населения и социальная поддержка безработных граждан» государственной программы Республики Марий Эл «Содействие занятости населения на 2013 - 2025 годы»</t>
  </si>
  <si>
    <t xml:space="preserve">Предоставление государственной услуги по информированию о положении на рынке труда в Республике Марий Эл, в том числе с целью повышения престижа рабочих и инженерно-технических специальностей в рамках подпрограммы «Активная политика занятости населения и социальная поддержка безработных граждан» государственной программы Республики Марий Эл «Содействие занятости населения на 2013 - 2025 годы» </t>
  </si>
  <si>
    <t xml:space="preserve">Постановление Правительства Республики Марий Эл от 03.10. 2012 г. № 382 </t>
  </si>
  <si>
    <t>Постановление Правительства Республики Марий Эл от 03.10. 2012 г. № 382</t>
  </si>
  <si>
    <t>Выплата единовременных пособий молодым специалистам, работающим в сельскохозяйственных предприятиях в должности специалиста или руководителя в рамках Государственной программы развития сельского хозяйства и регулирования рынков сельскохозяйственной продукции, сырья и продовольствия в Республике  Марий Эл на 2014 - 2025 годы</t>
  </si>
  <si>
    <r>
      <t>Распоряжение Правительства Республики Марий Эл от 28.01.2013 г. № 33-р</t>
    </r>
    <r>
      <rPr>
        <sz val="10"/>
        <color indexed="53"/>
        <rFont val="Times New Roman"/>
        <family val="1"/>
      </rPr>
      <t xml:space="preserve"> </t>
    </r>
  </si>
  <si>
    <t xml:space="preserve">Обеспечение уровня средней заработной платы работников организаций внебюджетной сферы не ниже уровня среднемесячной заработной платы в целом по республике, ежегодные темпы ее роста не ниже 8 процентов </t>
  </si>
  <si>
    <t xml:space="preserve">Трехстороннее соглашение на 2019-2021 годы от 5 октября 2018 года </t>
  </si>
  <si>
    <t>2020</t>
  </si>
  <si>
    <t>Плановый объем финансирования расчитан на 2020 год с учетом целевых показателей по заработной плате данной категории медицинского персонала в соответствии с "дорожной картой" и прогноза численности.Фактический объем финансирования отражает фонд начисленной заработной платы работников списочного состава за отчетный период 2020 года.</t>
  </si>
  <si>
    <t>11.6.1</t>
  </si>
  <si>
    <t>11.7.1</t>
  </si>
  <si>
    <t>11.8.</t>
  </si>
  <si>
    <t>11.8.1</t>
  </si>
  <si>
    <t>В счет квоты выдано 2 разрешения на работы для ООО "Аура" на 2 иностранных граждан из Сербии по специальности "технолог". Выдано 2 положительных заключения о привлечении и об использовании 5 иностранных работников из Японии и Сербии.</t>
  </si>
  <si>
    <t xml:space="preserve">Планируется достичь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году - 100 % </t>
  </si>
  <si>
    <t xml:space="preserve">Планируется достичь соотношения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году - 100 %                                                              </t>
  </si>
  <si>
    <t xml:space="preserve">постановление Правительства Республики Марий Эл от 18.03.2013 г. № 68 </t>
  </si>
  <si>
    <t xml:space="preserve">Распоряжение Правительства РМЭ от 21.03.2013 г. № 165-р </t>
  </si>
  <si>
    <t>Плановое значение представлено на 2020 год, фактическое значение за январь-сентябрь 2020 г.</t>
  </si>
  <si>
    <t>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Эл: в 2020 году - 100 %</t>
  </si>
  <si>
    <t>Планируется достичь соотношения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году - 100 %</t>
  </si>
  <si>
    <t xml:space="preserve">Постановление Правительства Республики Марий Эл от 19 мая 2014 г. № 243 </t>
  </si>
  <si>
    <t>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г.- 100%</t>
  </si>
  <si>
    <t>Планируется достичь соотношения средней заработной платы научных сотрудников к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г.- 200 %</t>
  </si>
  <si>
    <t xml:space="preserve">Планируется достичь соотношения средней заработной платы врачей и работников медицинских организаций, имеющих высшее медицинское (фармацевтическое) или иное образование, предоставляющих медицинские услуги,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Эл:в 2020 году - 200 %                                 </t>
  </si>
  <si>
    <t>постановление Правительства Республики Марий Эл от 18.03.2013 г. № 68</t>
  </si>
  <si>
    <t xml:space="preserve">Планируется достичь соотношения средней заработной платы среднего медицинского (фармацевтического)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г. - 100 %                                                              </t>
  </si>
  <si>
    <t xml:space="preserve">Рост реальной заработной платы </t>
  </si>
  <si>
    <t>Ожидаемые количественные эффекты от мероприятия в 2020 году 19 000 человек</t>
  </si>
  <si>
    <t>Ожидаемые количественные эффекты от мероприятия в 2020 году – 11981 человек.</t>
  </si>
  <si>
    <t xml:space="preserve">постановления Правительства Республики Марий Эл от 30 ноября  2012 г. № 447, от 30 ноября 2012 г. № 452, распоряжение Правительства Республики Марий Эл от 11 июля 2012 г. № 395-р </t>
  </si>
  <si>
    <t>за январь - декабрь 2020 г. (Форма № 2)</t>
  </si>
  <si>
    <t>январь-декабрь</t>
  </si>
  <si>
    <t>Плановое значение представлено на 2020 год, фактическое значение за январь-декабрь 2020 г.</t>
  </si>
  <si>
    <t>Отношение средней заработной платы социальных работников, включая социальных работников медицинских организаций, 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</si>
  <si>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На 2020 год штатная численность социальных работников составляет  686,5 единиц, среднесписочная численность за январь-декабрь 2020 года составила 548,8 человека. Плановое значение средней заработной платы социальных работников на 2020 год по данным Министерства промышленности, экономического развития и торговли Республики Марий Эл составляет 26 110 рублей, фактическая средняя заработная плата социальных работников (с учетом здравоохранения)  за январь-декабрь 2020 года составила 26 115,11 рублей, или 100,0 % от прогнозного значения среднемесячного дохода от трудовой деятельности.</t>
  </si>
  <si>
    <t>Плановые и фактические значения представлено на 2020 год в соответствии с доведенными бюджетными ассигнованиями</t>
  </si>
  <si>
    <t>Среднемесячная заработная плата за январь - октябрь 2020 г. составила 31115 рублей с темпом роста 105,4 %. Реальная заработная плата составила 102% к январю-октябрю 2019 г.</t>
  </si>
  <si>
    <t xml:space="preserve">Государственная услуга по организации  профессиональной ориентации была  предоставлена 6,8 тыс. гражданам, из них молодежь в возрасте 14 - 29 лет составила 1,8 тыс. человек. Проводятся массовые профориентационные мероприятия. В феврале состоялся месячник оборонно-массовой и военно-патриотической работы, участниками которого стали  2,6 тыс. обучающихся. </t>
  </si>
  <si>
    <t>Государственную услугу по информированию о положении на рынке труда в Республике Марий Эл получили 6,1 тыс. граждан и работодателей. С апреля 2020 года услуга не предоставляется в соответствии с изменениями, внесенными в Федеральный закон "О занятости населения в Российской Федерации" 7 апреля 2020 г.</t>
  </si>
  <si>
    <t>Единовременное пособие выплачено 69 молодым специалистам.</t>
  </si>
  <si>
    <t xml:space="preserve">По данным прогноза потребности рынка труда Республики Марий Эл в квалифицированных кадрах на 2019 - 2025 годы общая потребность в рабочих и специалистах  среднего профессионального образования в 2020 году составляет 3950 человек. Подготовка по профессиям и специальностям, входящим в перечень наиболее востребованных на рынке труда (ТОП-50), осуществляется в 17-ти колледжах и техникумах. В настоящее время по профилям подготовки (строительство, информационные технологии, промышленность, общественное питание и сфера услуг) обучаются 3211 студентов. </t>
  </si>
  <si>
    <t>С начала 2020 г.проведены: - VIII Открытый региональный чемпионат «Молодые профессионалы» (WorldSkills Russia) Республики Марий Эл (12 конкурсных площадок, 41 компетенция, 315 конкурсантов, 300 экспертов, 93 мастер-класса посетили 2249 школьников из 46 школ); - региональные этапы Всероссийских олимпиад профмастерства по направлениям "Информатика и вычислительная техника", "Техника и технологии строительства", "Юриспруденция", "Машиностроение", "Техника и технологии наземного транспорта" (43 участника); - региональный чемпионат профмастерства среди инвалидов и лиц с ограниченными возможностями здоровья "Абилимпикс" (216 участников).
Организовано участие: - в отборочных соревнованиях для участия в финале VIII Национального чемпионата «Молодые профессионалы» (WorldSkills Russia) – 2020; - в финале VIII Национального чемпионата «Молодые профессионалы» (WorldSkills Russia); - в финале III Национального чемпионата «Навыки мудрых» (бронзовая медаль по компетенции «Кирпичная кладка», три медальона за профессионализм).</t>
  </si>
  <si>
    <t>10</t>
  </si>
  <si>
    <t>03</t>
  </si>
  <si>
    <t>ГБОУ ДПО Республики Марий Эл «Региональный методический центр развития квалификации» проведены: 4 заседания по вопросам реализации образовательных программ в сетевом формате, применения современных технологий и методов обучения при изучении экономических дисциплин, организации занятий иностранного языка в условиях реализации ФГОС СПО; 4 вебинара. В форме демонстрационного экзамена (ДЭ) в четырех профессиональных образовательных организаций (ПОО) проведена государственная  итоговая аттестация выпускников ПОО по 4 компетенциям: «Экономика и бухгалтерский учет», «Банковское дело», «Ремонт и обслуживание легковых автомобилей», «Малярные и декоративные работы» и промежуточная аттестация по компетенции «Медицинский и социальный уход». ДЭ сдали 98 выпускников и обучающихся. Каждый студент получил Skills-паспорт, демонстрирующий результат ДЭ. Проведена промежуточная аттестация в фомате ДЭ по 5 компетенциям. ДЭ сдали 155 человек.</t>
  </si>
  <si>
    <t>Поступило 20 заявлений, положительно рассмотрено 13 заявлений. В связи с несоответствием требованиям, указанным в Регламенте приема соотечественников и членов их семей и обустройства на территории муниципального образования в Республике Марий_Эл, по 4 заявлениям принято решение об отказе в участии в программе, 3 заявления находятся на рассмотрении. На территорию Республики Марий Эл прибыло 20 участников программы и членов их семей, из них 4 -  граждане Молдовы, 4 - Таджикистана,4 - Казахстана, 4 - Украины, 1 - Латвии, 1 - Азербайджана, 1 - Армении. 10 участников программы и членов их семей трудоспособного возраста трудоустроены.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</si>
</sst>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[$-FC19]d\ mmmm\ yyyy\ &quot;г.&quot;"/>
  </numFmts>
  <fonts count="35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.5"/>
      <name val="Times New Roman"/>
      <family val="1"/>
    </font>
    <font>
      <sz val="9.5"/>
      <name val="Arial Cyr"/>
      <family val="0"/>
    </font>
    <font>
      <sz val="10"/>
      <color indexed="53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3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5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181" fontId="19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" fontId="19" fillId="0" borderId="10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8" borderId="10" xfId="0" applyFont="1" applyFill="1" applyBorder="1" applyAlignment="1">
      <alignment horizontal="center" vertical="top"/>
    </xf>
    <xf numFmtId="0" fontId="23" fillId="8" borderId="10" xfId="0" applyFont="1" applyFill="1" applyBorder="1" applyAlignment="1">
      <alignment horizontal="center" vertical="top" wrapText="1"/>
    </xf>
    <xf numFmtId="49" fontId="0" fillId="8" borderId="10" xfId="0" applyNumberFormat="1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horizontal="center" vertical="top"/>
    </xf>
    <xf numFmtId="0" fontId="19" fillId="8" borderId="10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horizontal="center" vertical="top" wrapText="1"/>
    </xf>
    <xf numFmtId="4" fontId="25" fillId="8" borderId="10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2" fontId="0" fillId="8" borderId="10" xfId="0" applyNumberFormat="1" applyFill="1" applyBorder="1" applyAlignment="1">
      <alignment horizontal="center" vertical="top"/>
    </xf>
    <xf numFmtId="2" fontId="25" fillId="8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/>
    </xf>
    <xf numFmtId="2" fontId="19" fillId="8" borderId="10" xfId="0" applyNumberFormat="1" applyFont="1" applyFill="1" applyBorder="1" applyAlignment="1">
      <alignment horizontal="center" vertical="top" wrapText="1"/>
    </xf>
    <xf numFmtId="2" fontId="19" fillId="8" borderId="10" xfId="0" applyNumberFormat="1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8" borderId="10" xfId="0" applyFill="1" applyBorder="1" applyAlignment="1">
      <alignment/>
    </xf>
    <xf numFmtId="2" fontId="0" fillId="0" borderId="10" xfId="0" applyNumberFormat="1" applyFill="1" applyBorder="1" applyAlignment="1">
      <alignment horizontal="center" vertical="top"/>
    </xf>
    <xf numFmtId="4" fontId="25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center" vertical="top"/>
    </xf>
    <xf numFmtId="4" fontId="19" fillId="0" borderId="14" xfId="0" applyNumberFormat="1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vertical="top"/>
    </xf>
    <xf numFmtId="4" fontId="0" fillId="0" borderId="16" xfId="0" applyNumberFormat="1" applyFill="1" applyBorder="1" applyAlignment="1">
      <alignment horizontal="center" vertical="top"/>
    </xf>
    <xf numFmtId="4" fontId="19" fillId="0" borderId="14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center" vertical="top" wrapText="1"/>
    </xf>
    <xf numFmtId="0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8" fillId="0" borderId="0" xfId="53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18" fillId="0" borderId="18" xfId="53" applyNumberFormat="1" applyFont="1" applyFill="1" applyBorder="1" applyAlignment="1">
      <alignment horizontal="center" vertical="top" wrapText="1"/>
      <protection/>
    </xf>
    <xf numFmtId="0" fontId="0" fillId="0" borderId="18" xfId="0" applyFill="1" applyBorder="1" applyAlignment="1">
      <alignment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0" fontId="19" fillId="0" borderId="16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27" fillId="0" borderId="12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19" fillId="0" borderId="14" xfId="53" applyFont="1" applyFill="1" applyBorder="1" applyAlignment="1">
      <alignment horizontal="center" vertical="top" wrapText="1"/>
      <protection/>
    </xf>
    <xf numFmtId="0" fontId="19" fillId="0" borderId="12" xfId="53" applyFont="1" applyFill="1" applyBorder="1" applyAlignment="1">
      <alignment horizontal="center" vertical="top" wrapText="1"/>
      <protection/>
    </xf>
    <xf numFmtId="0" fontId="19" fillId="0" borderId="11" xfId="53" applyFont="1" applyFill="1" applyBorder="1" applyAlignment="1">
      <alignment horizontal="center" vertical="top" wrapText="1"/>
      <protection/>
    </xf>
    <xf numFmtId="0" fontId="19" fillId="0" borderId="14" xfId="53" applyNumberFormat="1" applyFont="1" applyFill="1" applyBorder="1" applyAlignment="1">
      <alignment horizontal="center" vertical="top" wrapText="1"/>
      <protection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19" fillId="0" borderId="10" xfId="53" applyNumberFormat="1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23" fillId="0" borderId="19" xfId="53" applyFont="1" applyFill="1" applyBorder="1" applyAlignment="1">
      <alignment horizontal="center" vertical="top" wrapText="1"/>
      <protection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8" borderId="19" xfId="53" applyFont="1" applyFill="1" applyBorder="1" applyAlignment="1">
      <alignment horizontal="center" vertical="top" wrapText="1"/>
      <protection/>
    </xf>
    <xf numFmtId="0" fontId="24" fillId="8" borderId="20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23" fillId="8" borderId="19" xfId="0" applyFont="1" applyFill="1" applyBorder="1" applyAlignment="1">
      <alignment horizontal="center" vertical="top" wrapText="1"/>
    </xf>
    <xf numFmtId="0" fontId="23" fillId="8" borderId="20" xfId="0" applyFont="1" applyFill="1" applyBorder="1" applyAlignment="1">
      <alignment horizontal="center" vertical="top" wrapText="1"/>
    </xf>
    <xf numFmtId="0" fontId="23" fillId="8" borderId="13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R12" sqref="R12"/>
    </sheetView>
  </sheetViews>
  <sheetFormatPr defaultColWidth="9.125" defaultRowHeight="12.75"/>
  <cols>
    <col min="1" max="1" width="6.50390625" style="1" customWidth="1"/>
    <col min="2" max="2" width="17.50390625" style="1" customWidth="1"/>
    <col min="3" max="3" width="27.50390625" style="1" customWidth="1"/>
    <col min="4" max="4" width="7.875" style="1" customWidth="1"/>
    <col min="5" max="5" width="8.375" style="1" customWidth="1"/>
    <col min="6" max="6" width="10.50390625" style="1" customWidth="1"/>
    <col min="7" max="7" width="13.50390625" style="1" customWidth="1"/>
    <col min="8" max="8" width="16.00390625" style="1" customWidth="1"/>
    <col min="9" max="9" width="5.375" style="1" customWidth="1"/>
    <col min="10" max="10" width="5.875" style="1" customWidth="1"/>
    <col min="11" max="11" width="13.50390625" style="1" customWidth="1"/>
    <col min="12" max="12" width="12.875" style="1" customWidth="1"/>
    <col min="13" max="13" width="14.625" style="1" customWidth="1"/>
    <col min="14" max="14" width="28.50390625" style="1" customWidth="1"/>
    <col min="15" max="16384" width="9.125" style="1" customWidth="1"/>
  </cols>
  <sheetData>
    <row r="1" spans="1:14" ht="48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</row>
    <row r="2" spans="1:14" ht="15.75">
      <c r="A2" s="61" t="s">
        <v>126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2"/>
    </row>
    <row r="3" spans="1:14" ht="15.75">
      <c r="A3" s="63" t="s">
        <v>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64"/>
    </row>
    <row r="4" spans="1:14" s="2" customFormat="1" ht="34.5" customHeight="1">
      <c r="A4" s="92" t="s">
        <v>41</v>
      </c>
      <c r="B4" s="92" t="s">
        <v>18</v>
      </c>
      <c r="C4" s="92" t="s">
        <v>19</v>
      </c>
      <c r="D4" s="98" t="s">
        <v>20</v>
      </c>
      <c r="E4" s="98"/>
      <c r="F4" s="92" t="s">
        <v>23</v>
      </c>
      <c r="G4" s="92" t="s">
        <v>24</v>
      </c>
      <c r="H4" s="92" t="s">
        <v>25</v>
      </c>
      <c r="I4" s="98" t="s">
        <v>26</v>
      </c>
      <c r="J4" s="98"/>
      <c r="K4" s="99"/>
      <c r="L4" s="99"/>
      <c r="M4" s="53" t="s">
        <v>31</v>
      </c>
      <c r="N4" s="53" t="s">
        <v>17</v>
      </c>
    </row>
    <row r="5" spans="1:14" s="4" customFormat="1" ht="31.5" customHeight="1">
      <c r="A5" s="93"/>
      <c r="B5" s="93"/>
      <c r="C5" s="93"/>
      <c r="D5" s="95" t="s">
        <v>21</v>
      </c>
      <c r="E5" s="95" t="s">
        <v>22</v>
      </c>
      <c r="F5" s="93"/>
      <c r="G5" s="93"/>
      <c r="H5" s="93"/>
      <c r="I5" s="95" t="s">
        <v>27</v>
      </c>
      <c r="J5" s="95"/>
      <c r="K5" s="98" t="s">
        <v>30</v>
      </c>
      <c r="L5" s="95"/>
      <c r="M5" s="68"/>
      <c r="N5" s="68"/>
    </row>
    <row r="6" spans="1:14" ht="28.5" customHeight="1">
      <c r="A6" s="94"/>
      <c r="B6" s="94"/>
      <c r="C6" s="94"/>
      <c r="D6" s="96"/>
      <c r="E6" s="97"/>
      <c r="F6" s="94"/>
      <c r="G6" s="94"/>
      <c r="H6" s="94"/>
      <c r="I6" s="3" t="s">
        <v>28</v>
      </c>
      <c r="J6" s="3" t="s">
        <v>29</v>
      </c>
      <c r="K6" s="3" t="s">
        <v>21</v>
      </c>
      <c r="L6" s="3" t="s">
        <v>22</v>
      </c>
      <c r="M6" s="69"/>
      <c r="N6" s="69"/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19.5" customHeight="1">
      <c r="A8" s="14"/>
      <c r="B8" s="104" t="s">
        <v>32</v>
      </c>
      <c r="C8" s="105"/>
      <c r="D8" s="105"/>
      <c r="E8" s="105"/>
      <c r="F8" s="105"/>
      <c r="G8" s="106"/>
      <c r="H8" s="15" t="s">
        <v>33</v>
      </c>
      <c r="I8" s="16" t="s">
        <v>82</v>
      </c>
      <c r="J8" s="16" t="s">
        <v>82</v>
      </c>
      <c r="K8" s="17">
        <f>K9+K14+K19+K24+K29+K34+K39+K44+K49+K54+K59</f>
        <v>10884684.299999999</v>
      </c>
      <c r="L8" s="17">
        <f>L9+L14+L19+L24+L29+L34+L39+L44+L49+L54+L59</f>
        <v>10427012.7</v>
      </c>
      <c r="M8" s="6">
        <f>ROUND((L8/K8)*100,1)</f>
        <v>95.8</v>
      </c>
      <c r="N8" s="18"/>
    </row>
    <row r="9" spans="1:14" ht="27" customHeight="1">
      <c r="A9" s="11">
        <v>1</v>
      </c>
      <c r="B9" s="101" t="s">
        <v>122</v>
      </c>
      <c r="C9" s="102"/>
      <c r="D9" s="102"/>
      <c r="E9" s="102"/>
      <c r="F9" s="102"/>
      <c r="G9" s="103"/>
      <c r="H9" s="3" t="s">
        <v>34</v>
      </c>
      <c r="I9" s="7" t="s">
        <v>82</v>
      </c>
      <c r="J9" s="7" t="s">
        <v>82</v>
      </c>
      <c r="K9" s="17">
        <v>0</v>
      </c>
      <c r="L9" s="17">
        <v>0</v>
      </c>
      <c r="M9" s="6">
        <v>0</v>
      </c>
      <c r="N9" s="53" t="s">
        <v>132</v>
      </c>
    </row>
    <row r="10" spans="1:14" ht="32.25" customHeight="1">
      <c r="A10" s="65" t="s">
        <v>56</v>
      </c>
      <c r="B10" s="89" t="s">
        <v>101</v>
      </c>
      <c r="C10" s="50" t="s">
        <v>100</v>
      </c>
      <c r="D10" s="53">
        <v>2020</v>
      </c>
      <c r="E10" s="100"/>
      <c r="F10" s="100" t="s">
        <v>85</v>
      </c>
      <c r="G10" s="53" t="s">
        <v>127</v>
      </c>
      <c r="H10" s="3" t="s">
        <v>35</v>
      </c>
      <c r="I10" s="7" t="s">
        <v>82</v>
      </c>
      <c r="J10" s="7" t="s">
        <v>82</v>
      </c>
      <c r="K10" s="12">
        <v>0</v>
      </c>
      <c r="L10" s="12">
        <v>0</v>
      </c>
      <c r="M10" s="6">
        <v>0</v>
      </c>
      <c r="N10" s="54"/>
    </row>
    <row r="11" spans="1:14" ht="44.25" customHeight="1">
      <c r="A11" s="66"/>
      <c r="B11" s="90"/>
      <c r="C11" s="51"/>
      <c r="D11" s="54"/>
      <c r="E11" s="68"/>
      <c r="F11" s="68"/>
      <c r="G11" s="54"/>
      <c r="H11" s="3" t="s">
        <v>36</v>
      </c>
      <c r="I11" s="7" t="s">
        <v>82</v>
      </c>
      <c r="J11" s="7" t="s">
        <v>82</v>
      </c>
      <c r="K11" s="35">
        <v>0</v>
      </c>
      <c r="L11" s="35">
        <v>0</v>
      </c>
      <c r="M11" s="6">
        <v>0</v>
      </c>
      <c r="N11" s="54"/>
    </row>
    <row r="12" spans="1:14" ht="32.25" customHeight="1">
      <c r="A12" s="66"/>
      <c r="B12" s="90"/>
      <c r="C12" s="51"/>
      <c r="D12" s="54"/>
      <c r="E12" s="68"/>
      <c r="F12" s="68"/>
      <c r="G12" s="54"/>
      <c r="H12" s="4" t="s">
        <v>38</v>
      </c>
      <c r="I12" s="7" t="s">
        <v>82</v>
      </c>
      <c r="J12" s="7" t="s">
        <v>82</v>
      </c>
      <c r="K12" s="35">
        <v>0</v>
      </c>
      <c r="L12" s="35">
        <v>0</v>
      </c>
      <c r="M12" s="6">
        <v>0</v>
      </c>
      <c r="N12" s="54"/>
    </row>
    <row r="13" spans="1:14" ht="35.25" customHeight="1">
      <c r="A13" s="67"/>
      <c r="B13" s="91"/>
      <c r="C13" s="52"/>
      <c r="D13" s="55"/>
      <c r="E13" s="69"/>
      <c r="F13" s="69"/>
      <c r="G13" s="55"/>
      <c r="H13" s="3" t="s">
        <v>37</v>
      </c>
      <c r="I13" s="7" t="s">
        <v>82</v>
      </c>
      <c r="J13" s="7" t="s">
        <v>82</v>
      </c>
      <c r="K13" s="35">
        <v>0</v>
      </c>
      <c r="L13" s="35">
        <v>0</v>
      </c>
      <c r="M13" s="6">
        <v>0</v>
      </c>
      <c r="N13" s="55"/>
    </row>
    <row r="14" spans="1:14" ht="41.25" customHeight="1">
      <c r="A14" s="11">
        <v>2</v>
      </c>
      <c r="B14" s="101" t="s">
        <v>70</v>
      </c>
      <c r="C14" s="102"/>
      <c r="D14" s="102"/>
      <c r="E14" s="102"/>
      <c r="F14" s="102"/>
      <c r="G14" s="103"/>
      <c r="H14" s="3" t="s">
        <v>34</v>
      </c>
      <c r="I14" s="7" t="s">
        <v>82</v>
      </c>
      <c r="J14" s="7" t="s">
        <v>82</v>
      </c>
      <c r="K14" s="17">
        <f>K15+K18</f>
        <v>1206654.7</v>
      </c>
      <c r="L14" s="17">
        <f>L15+L18</f>
        <v>1150504.4</v>
      </c>
      <c r="M14" s="6">
        <f aca="true" t="shared" si="0" ref="M14:M31">ROUND((L14/K14)*100,1)</f>
        <v>95.3</v>
      </c>
      <c r="N14" s="53" t="s">
        <v>128</v>
      </c>
    </row>
    <row r="15" spans="1:14" ht="27.75" customHeight="1">
      <c r="A15" s="65" t="s">
        <v>57</v>
      </c>
      <c r="B15" s="89" t="s">
        <v>116</v>
      </c>
      <c r="C15" s="50" t="s">
        <v>114</v>
      </c>
      <c r="D15" s="53">
        <v>2018</v>
      </c>
      <c r="E15" s="53">
        <v>2020</v>
      </c>
      <c r="F15" s="65" t="s">
        <v>12</v>
      </c>
      <c r="G15" s="53" t="s">
        <v>127</v>
      </c>
      <c r="H15" s="3" t="s">
        <v>35</v>
      </c>
      <c r="I15" s="13" t="s">
        <v>48</v>
      </c>
      <c r="J15" s="13" t="s">
        <v>47</v>
      </c>
      <c r="K15" s="12">
        <f>K16+K17</f>
        <v>1165890.0999999999</v>
      </c>
      <c r="L15" s="12">
        <f>L16+L17</f>
        <v>1118819.2</v>
      </c>
      <c r="M15" s="6">
        <f t="shared" si="0"/>
        <v>96</v>
      </c>
      <c r="N15" s="54"/>
    </row>
    <row r="16" spans="1:14" ht="39.75" customHeight="1">
      <c r="A16" s="66"/>
      <c r="B16" s="90"/>
      <c r="C16" s="51"/>
      <c r="D16" s="54"/>
      <c r="E16" s="54"/>
      <c r="F16" s="66"/>
      <c r="G16" s="54"/>
      <c r="H16" s="3" t="s">
        <v>36</v>
      </c>
      <c r="I16" s="7" t="s">
        <v>82</v>
      </c>
      <c r="J16" s="7" t="s">
        <v>82</v>
      </c>
      <c r="K16" s="12">
        <v>101818.9</v>
      </c>
      <c r="L16" s="12">
        <v>101818.9</v>
      </c>
      <c r="M16" s="6">
        <f t="shared" si="0"/>
        <v>100</v>
      </c>
      <c r="N16" s="54"/>
    </row>
    <row r="17" spans="1:14" ht="31.5" customHeight="1">
      <c r="A17" s="66"/>
      <c r="B17" s="90"/>
      <c r="C17" s="51"/>
      <c r="D17" s="54"/>
      <c r="E17" s="54"/>
      <c r="F17" s="66"/>
      <c r="G17" s="54"/>
      <c r="H17" s="4" t="s">
        <v>38</v>
      </c>
      <c r="I17" s="13" t="s">
        <v>48</v>
      </c>
      <c r="J17" s="13" t="s">
        <v>47</v>
      </c>
      <c r="K17" s="12">
        <v>1064071.2</v>
      </c>
      <c r="L17" s="12">
        <v>1017000.3</v>
      </c>
      <c r="M17" s="6">
        <f t="shared" si="0"/>
        <v>95.6</v>
      </c>
      <c r="N17" s="54"/>
    </row>
    <row r="18" spans="1:14" ht="63.75" customHeight="1">
      <c r="A18" s="67"/>
      <c r="B18" s="91"/>
      <c r="C18" s="52"/>
      <c r="D18" s="55"/>
      <c r="E18" s="55"/>
      <c r="F18" s="67"/>
      <c r="G18" s="55"/>
      <c r="H18" s="3" t="s">
        <v>37</v>
      </c>
      <c r="I18" s="7" t="s">
        <v>82</v>
      </c>
      <c r="J18" s="7" t="s">
        <v>82</v>
      </c>
      <c r="K18" s="9">
        <v>40764.6</v>
      </c>
      <c r="L18" s="9">
        <v>31685.2</v>
      </c>
      <c r="M18" s="9">
        <f t="shared" si="0"/>
        <v>77.7</v>
      </c>
      <c r="N18" s="55"/>
    </row>
    <row r="19" spans="1:14" ht="56.25" customHeight="1">
      <c r="A19" s="11">
        <v>3</v>
      </c>
      <c r="B19" s="101" t="s">
        <v>67</v>
      </c>
      <c r="C19" s="102"/>
      <c r="D19" s="102"/>
      <c r="E19" s="102"/>
      <c r="F19" s="102"/>
      <c r="G19" s="103"/>
      <c r="H19" s="3" t="s">
        <v>34</v>
      </c>
      <c r="I19" s="13" t="s">
        <v>48</v>
      </c>
      <c r="J19" s="13" t="s">
        <v>54</v>
      </c>
      <c r="K19" s="17">
        <f>K20+K23</f>
        <v>2498720.6</v>
      </c>
      <c r="L19" s="17">
        <f>L20+L23</f>
        <v>2530113.1</v>
      </c>
      <c r="M19" s="6">
        <f t="shared" si="0"/>
        <v>101.3</v>
      </c>
      <c r="N19" s="53" t="s">
        <v>128</v>
      </c>
    </row>
    <row r="20" spans="1:14" ht="33.75" customHeight="1">
      <c r="A20" s="65" t="s">
        <v>58</v>
      </c>
      <c r="B20" s="89" t="s">
        <v>116</v>
      </c>
      <c r="C20" s="50" t="s">
        <v>115</v>
      </c>
      <c r="D20" s="53">
        <v>2018</v>
      </c>
      <c r="E20" s="65" t="s">
        <v>102</v>
      </c>
      <c r="F20" s="65" t="s">
        <v>12</v>
      </c>
      <c r="G20" s="53" t="s">
        <v>127</v>
      </c>
      <c r="H20" s="3" t="s">
        <v>35</v>
      </c>
      <c r="I20" s="13" t="s">
        <v>48</v>
      </c>
      <c r="J20" s="13" t="s">
        <v>54</v>
      </c>
      <c r="K20" s="12">
        <f>K21+K22</f>
        <v>2437302.6</v>
      </c>
      <c r="L20" s="12">
        <v>2485054.1</v>
      </c>
      <c r="M20" s="6">
        <f t="shared" si="0"/>
        <v>102</v>
      </c>
      <c r="N20" s="54"/>
    </row>
    <row r="21" spans="1:14" ht="45" customHeight="1">
      <c r="A21" s="66"/>
      <c r="B21" s="90"/>
      <c r="C21" s="51"/>
      <c r="D21" s="54"/>
      <c r="E21" s="66"/>
      <c r="F21" s="66"/>
      <c r="G21" s="54"/>
      <c r="H21" s="3" t="s">
        <v>36</v>
      </c>
      <c r="I21" s="7" t="s">
        <v>82</v>
      </c>
      <c r="J21" s="7" t="s">
        <v>82</v>
      </c>
      <c r="K21" s="12">
        <v>227065</v>
      </c>
      <c r="L21" s="12">
        <v>327417.7</v>
      </c>
      <c r="M21" s="6">
        <f t="shared" si="0"/>
        <v>144.2</v>
      </c>
      <c r="N21" s="54"/>
    </row>
    <row r="22" spans="1:14" ht="36" customHeight="1">
      <c r="A22" s="66"/>
      <c r="B22" s="90"/>
      <c r="C22" s="51"/>
      <c r="D22" s="54"/>
      <c r="E22" s="66"/>
      <c r="F22" s="66"/>
      <c r="G22" s="54"/>
      <c r="H22" s="4" t="s">
        <v>38</v>
      </c>
      <c r="I22" s="13" t="s">
        <v>48</v>
      </c>
      <c r="J22" s="13" t="s">
        <v>54</v>
      </c>
      <c r="K22" s="12">
        <v>2210237.6</v>
      </c>
      <c r="L22" s="12">
        <v>2157636.4</v>
      </c>
      <c r="M22" s="6">
        <f t="shared" si="0"/>
        <v>97.6</v>
      </c>
      <c r="N22" s="54"/>
    </row>
    <row r="23" spans="1:14" ht="120.75" customHeight="1">
      <c r="A23" s="67"/>
      <c r="B23" s="91"/>
      <c r="C23" s="52"/>
      <c r="D23" s="55"/>
      <c r="E23" s="67"/>
      <c r="F23" s="67"/>
      <c r="G23" s="55"/>
      <c r="H23" s="3" t="s">
        <v>37</v>
      </c>
      <c r="I23" s="7" t="s">
        <v>82</v>
      </c>
      <c r="J23" s="7" t="s">
        <v>82</v>
      </c>
      <c r="K23" s="12">
        <v>61418</v>
      </c>
      <c r="L23" s="12">
        <v>45059</v>
      </c>
      <c r="M23" s="6">
        <f t="shared" si="0"/>
        <v>73.4</v>
      </c>
      <c r="N23" s="55"/>
    </row>
    <row r="24" spans="1:14" ht="63" customHeight="1">
      <c r="A24" s="11">
        <v>4</v>
      </c>
      <c r="B24" s="101" t="s">
        <v>68</v>
      </c>
      <c r="C24" s="102"/>
      <c r="D24" s="102"/>
      <c r="E24" s="102"/>
      <c r="F24" s="102"/>
      <c r="G24" s="103"/>
      <c r="H24" s="3" t="s">
        <v>34</v>
      </c>
      <c r="I24" s="13" t="s">
        <v>48</v>
      </c>
      <c r="J24" s="13" t="s">
        <v>55</v>
      </c>
      <c r="K24" s="17">
        <f>K25+K28</f>
        <v>279513.3</v>
      </c>
      <c r="L24" s="17">
        <f>L25+L28</f>
        <v>273732.89999999997</v>
      </c>
      <c r="M24" s="6">
        <f t="shared" si="0"/>
        <v>97.9</v>
      </c>
      <c r="N24" s="53" t="s">
        <v>128</v>
      </c>
    </row>
    <row r="25" spans="1:14" ht="75" customHeight="1">
      <c r="A25" s="65" t="s">
        <v>59</v>
      </c>
      <c r="B25" s="89" t="s">
        <v>52</v>
      </c>
      <c r="C25" s="50" t="s">
        <v>117</v>
      </c>
      <c r="D25" s="53">
        <v>2018</v>
      </c>
      <c r="E25" s="65" t="s">
        <v>102</v>
      </c>
      <c r="F25" s="65" t="s">
        <v>12</v>
      </c>
      <c r="G25" s="53" t="s">
        <v>127</v>
      </c>
      <c r="H25" s="3" t="s">
        <v>35</v>
      </c>
      <c r="I25" s="13" t="s">
        <v>48</v>
      </c>
      <c r="J25" s="13" t="s">
        <v>55</v>
      </c>
      <c r="K25" s="12">
        <f>K26+K27</f>
        <v>258105</v>
      </c>
      <c r="L25" s="12">
        <f>L26+L27</f>
        <v>251439.3</v>
      </c>
      <c r="M25" s="6">
        <f t="shared" si="0"/>
        <v>97.4</v>
      </c>
      <c r="N25" s="54"/>
    </row>
    <row r="26" spans="1:14" ht="50.25" customHeight="1">
      <c r="A26" s="66"/>
      <c r="B26" s="90"/>
      <c r="C26" s="51"/>
      <c r="D26" s="54"/>
      <c r="E26" s="66"/>
      <c r="F26" s="66"/>
      <c r="G26" s="54"/>
      <c r="H26" s="3" t="s">
        <v>36</v>
      </c>
      <c r="I26" s="7" t="s">
        <v>82</v>
      </c>
      <c r="J26" s="7" t="s">
        <v>82</v>
      </c>
      <c r="K26" s="12">
        <v>14939</v>
      </c>
      <c r="L26" s="12">
        <v>14939</v>
      </c>
      <c r="M26" s="6">
        <f t="shared" si="0"/>
        <v>100</v>
      </c>
      <c r="N26" s="54"/>
    </row>
    <row r="27" spans="1:14" ht="50.25" customHeight="1">
      <c r="A27" s="66"/>
      <c r="B27" s="90"/>
      <c r="C27" s="51"/>
      <c r="D27" s="54"/>
      <c r="E27" s="66"/>
      <c r="F27" s="66"/>
      <c r="G27" s="54"/>
      <c r="H27" s="4" t="s">
        <v>38</v>
      </c>
      <c r="I27" s="13" t="s">
        <v>48</v>
      </c>
      <c r="J27" s="13" t="s">
        <v>55</v>
      </c>
      <c r="K27" s="12">
        <v>243166</v>
      </c>
      <c r="L27" s="12">
        <v>236500.3</v>
      </c>
      <c r="M27" s="6">
        <f t="shared" si="0"/>
        <v>97.3</v>
      </c>
      <c r="N27" s="54"/>
    </row>
    <row r="28" spans="1:14" ht="48" customHeight="1">
      <c r="A28" s="67"/>
      <c r="B28" s="91"/>
      <c r="C28" s="52"/>
      <c r="D28" s="55"/>
      <c r="E28" s="67"/>
      <c r="F28" s="67"/>
      <c r="G28" s="55"/>
      <c r="H28" s="3" t="s">
        <v>37</v>
      </c>
      <c r="I28" s="7" t="s">
        <v>82</v>
      </c>
      <c r="J28" s="7" t="s">
        <v>82</v>
      </c>
      <c r="K28" s="12">
        <v>21408.3</v>
      </c>
      <c r="L28" s="12">
        <v>22293.6</v>
      </c>
      <c r="M28" s="6">
        <f t="shared" si="0"/>
        <v>104.1</v>
      </c>
      <c r="N28" s="55"/>
    </row>
    <row r="29" spans="1:14" ht="57" customHeight="1">
      <c r="A29" s="11">
        <v>5</v>
      </c>
      <c r="B29" s="101" t="s">
        <v>42</v>
      </c>
      <c r="C29" s="102"/>
      <c r="D29" s="102"/>
      <c r="E29" s="102"/>
      <c r="F29" s="102"/>
      <c r="G29" s="103"/>
      <c r="H29" s="3" t="s">
        <v>34</v>
      </c>
      <c r="I29" s="13" t="s">
        <v>48</v>
      </c>
      <c r="J29" s="13" t="s">
        <v>54</v>
      </c>
      <c r="K29" s="17">
        <f>K30+K33</f>
        <v>21408.300000000003</v>
      </c>
      <c r="L29" s="17">
        <f>L30+L33</f>
        <v>19256.7</v>
      </c>
      <c r="M29" s="6">
        <f t="shared" si="0"/>
        <v>89.9</v>
      </c>
      <c r="N29" s="53" t="s">
        <v>113</v>
      </c>
    </row>
    <row r="30" spans="1:14" ht="42" customHeight="1">
      <c r="A30" s="65" t="s">
        <v>60</v>
      </c>
      <c r="B30" s="89" t="s">
        <v>52</v>
      </c>
      <c r="C30" s="53" t="s">
        <v>118</v>
      </c>
      <c r="D30" s="53">
        <v>2018</v>
      </c>
      <c r="E30" s="53">
        <v>2020</v>
      </c>
      <c r="F30" s="65" t="s">
        <v>53</v>
      </c>
      <c r="G30" s="53" t="s">
        <v>127</v>
      </c>
      <c r="H30" s="3" t="s">
        <v>35</v>
      </c>
      <c r="I30" s="7" t="s">
        <v>82</v>
      </c>
      <c r="J30" s="7" t="s">
        <v>82</v>
      </c>
      <c r="K30" s="12">
        <f>K31+K32</f>
        <v>20274.4</v>
      </c>
      <c r="L30" s="12">
        <f>L31+L32</f>
        <v>18693.100000000002</v>
      </c>
      <c r="M30" s="6">
        <f t="shared" si="0"/>
        <v>92.2</v>
      </c>
      <c r="N30" s="54"/>
    </row>
    <row r="31" spans="1:14" ht="60.75" customHeight="1">
      <c r="A31" s="66"/>
      <c r="B31" s="90"/>
      <c r="C31" s="54"/>
      <c r="D31" s="54"/>
      <c r="E31" s="54"/>
      <c r="F31" s="66"/>
      <c r="G31" s="54"/>
      <c r="H31" s="3" t="s">
        <v>36</v>
      </c>
      <c r="I31" s="7" t="s">
        <v>82</v>
      </c>
      <c r="J31" s="7" t="s">
        <v>82</v>
      </c>
      <c r="K31" s="12">
        <v>1078.9</v>
      </c>
      <c r="L31" s="12">
        <v>1078.9</v>
      </c>
      <c r="M31" s="6">
        <f t="shared" si="0"/>
        <v>100</v>
      </c>
      <c r="N31" s="54"/>
    </row>
    <row r="32" spans="1:14" ht="41.25" customHeight="1">
      <c r="A32" s="66"/>
      <c r="B32" s="90"/>
      <c r="C32" s="54"/>
      <c r="D32" s="54"/>
      <c r="E32" s="54"/>
      <c r="F32" s="66"/>
      <c r="G32" s="54"/>
      <c r="H32" s="4" t="s">
        <v>38</v>
      </c>
      <c r="I32" s="7" t="s">
        <v>82</v>
      </c>
      <c r="J32" s="7" t="s">
        <v>82</v>
      </c>
      <c r="K32" s="12">
        <v>19195.5</v>
      </c>
      <c r="L32" s="12">
        <v>17614.2</v>
      </c>
      <c r="M32" s="6">
        <f aca="true" t="shared" si="1" ref="M32:M68">ROUND((L32/K32)*100,1)</f>
        <v>91.8</v>
      </c>
      <c r="N32" s="54"/>
    </row>
    <row r="33" spans="1:14" ht="48.75" customHeight="1">
      <c r="A33" s="67"/>
      <c r="B33" s="91"/>
      <c r="C33" s="55"/>
      <c r="D33" s="55"/>
      <c r="E33" s="55"/>
      <c r="F33" s="67"/>
      <c r="G33" s="55"/>
      <c r="H33" s="3" t="s">
        <v>37</v>
      </c>
      <c r="I33" s="7" t="s">
        <v>82</v>
      </c>
      <c r="J33" s="7" t="s">
        <v>82</v>
      </c>
      <c r="K33" s="12">
        <v>1133.9</v>
      </c>
      <c r="L33" s="12">
        <v>563.6</v>
      </c>
      <c r="M33" s="6">
        <f t="shared" si="1"/>
        <v>49.7</v>
      </c>
      <c r="N33" s="55"/>
    </row>
    <row r="34" spans="1:14" ht="54.75" customHeight="1">
      <c r="A34" s="11">
        <v>6</v>
      </c>
      <c r="B34" s="70" t="s">
        <v>69</v>
      </c>
      <c r="C34" s="71"/>
      <c r="D34" s="71"/>
      <c r="E34" s="71"/>
      <c r="F34" s="71"/>
      <c r="G34" s="72"/>
      <c r="H34" s="3" t="s">
        <v>34</v>
      </c>
      <c r="I34" s="13" t="s">
        <v>46</v>
      </c>
      <c r="J34" s="13" t="s">
        <v>47</v>
      </c>
      <c r="K34" s="17">
        <f>K35+K38</f>
        <v>1352012.5999999999</v>
      </c>
      <c r="L34" s="17">
        <f>L35+L38</f>
        <v>1335902</v>
      </c>
      <c r="M34" s="6">
        <f t="shared" si="1"/>
        <v>98.8</v>
      </c>
      <c r="N34" s="53" t="s">
        <v>131</v>
      </c>
    </row>
    <row r="35" spans="1:14" ht="38.25" customHeight="1">
      <c r="A35" s="65" t="s">
        <v>61</v>
      </c>
      <c r="B35" s="53" t="s">
        <v>99</v>
      </c>
      <c r="C35" s="50" t="s">
        <v>109</v>
      </c>
      <c r="D35" s="53">
        <v>2018</v>
      </c>
      <c r="E35" s="53">
        <v>2020</v>
      </c>
      <c r="F35" s="65" t="s">
        <v>9</v>
      </c>
      <c r="G35" s="53" t="s">
        <v>127</v>
      </c>
      <c r="H35" s="3" t="s">
        <v>35</v>
      </c>
      <c r="I35" s="13" t="s">
        <v>46</v>
      </c>
      <c r="J35" s="13" t="s">
        <v>47</v>
      </c>
      <c r="K35" s="9">
        <v>1300829.9</v>
      </c>
      <c r="L35" s="9">
        <v>1292773.5</v>
      </c>
      <c r="M35" s="6">
        <f t="shared" si="1"/>
        <v>99.4</v>
      </c>
      <c r="N35" s="54"/>
    </row>
    <row r="36" spans="1:14" ht="57" customHeight="1">
      <c r="A36" s="66"/>
      <c r="B36" s="87"/>
      <c r="C36" s="85"/>
      <c r="D36" s="83"/>
      <c r="E36" s="54"/>
      <c r="F36" s="83"/>
      <c r="G36" s="54"/>
      <c r="H36" s="3" t="s">
        <v>36</v>
      </c>
      <c r="I36" s="13" t="s">
        <v>46</v>
      </c>
      <c r="J36" s="13" t="s">
        <v>47</v>
      </c>
      <c r="K36" s="9">
        <v>0</v>
      </c>
      <c r="L36" s="9">
        <v>0</v>
      </c>
      <c r="M36" s="6">
        <v>0</v>
      </c>
      <c r="N36" s="54"/>
    </row>
    <row r="37" spans="1:14" ht="52.5" customHeight="1">
      <c r="A37" s="66"/>
      <c r="B37" s="87"/>
      <c r="C37" s="85"/>
      <c r="D37" s="83"/>
      <c r="E37" s="54"/>
      <c r="F37" s="83"/>
      <c r="G37" s="54"/>
      <c r="H37" s="4" t="s">
        <v>38</v>
      </c>
      <c r="I37" s="13" t="s">
        <v>46</v>
      </c>
      <c r="J37" s="13" t="s">
        <v>47</v>
      </c>
      <c r="K37" s="9">
        <v>591899.7</v>
      </c>
      <c r="L37" s="9">
        <v>591898.9</v>
      </c>
      <c r="M37" s="6">
        <f t="shared" si="1"/>
        <v>100</v>
      </c>
      <c r="N37" s="54"/>
    </row>
    <row r="38" spans="1:14" ht="63.75" customHeight="1">
      <c r="A38" s="67"/>
      <c r="B38" s="88"/>
      <c r="C38" s="86"/>
      <c r="D38" s="84"/>
      <c r="E38" s="55"/>
      <c r="F38" s="84"/>
      <c r="G38" s="55"/>
      <c r="H38" s="3" t="s">
        <v>37</v>
      </c>
      <c r="I38" s="13" t="s">
        <v>46</v>
      </c>
      <c r="J38" s="13" t="s">
        <v>47</v>
      </c>
      <c r="K38" s="9">
        <v>51182.7</v>
      </c>
      <c r="L38" s="9">
        <v>43128.5</v>
      </c>
      <c r="M38" s="6">
        <f t="shared" si="1"/>
        <v>84.3</v>
      </c>
      <c r="N38" s="55"/>
    </row>
    <row r="39" spans="1:14" ht="83.25" customHeight="1">
      <c r="A39" s="11">
        <v>7</v>
      </c>
      <c r="B39" s="70" t="s">
        <v>43</v>
      </c>
      <c r="C39" s="71"/>
      <c r="D39" s="71"/>
      <c r="E39" s="71"/>
      <c r="F39" s="71"/>
      <c r="G39" s="72"/>
      <c r="H39" s="3" t="s">
        <v>34</v>
      </c>
      <c r="I39" s="34" t="s">
        <v>49</v>
      </c>
      <c r="J39" s="24" t="s">
        <v>50</v>
      </c>
      <c r="K39" s="17">
        <f>K40+K43</f>
        <v>1979750</v>
      </c>
      <c r="L39" s="21">
        <f>L40+L43</f>
        <v>1858118.2</v>
      </c>
      <c r="M39" s="6">
        <f t="shared" si="1"/>
        <v>93.9</v>
      </c>
      <c r="N39" s="53" t="s">
        <v>103</v>
      </c>
    </row>
    <row r="40" spans="1:14" ht="49.5" customHeight="1">
      <c r="A40" s="65" t="s">
        <v>62</v>
      </c>
      <c r="B40" s="53" t="s">
        <v>111</v>
      </c>
      <c r="C40" s="50" t="s">
        <v>119</v>
      </c>
      <c r="D40" s="53">
        <v>2018</v>
      </c>
      <c r="E40" s="53">
        <v>2020</v>
      </c>
      <c r="F40" s="65" t="s">
        <v>10</v>
      </c>
      <c r="G40" s="53" t="s">
        <v>127</v>
      </c>
      <c r="H40" s="3" t="s">
        <v>35</v>
      </c>
      <c r="I40" s="34" t="s">
        <v>49</v>
      </c>
      <c r="J40" s="24" t="s">
        <v>50</v>
      </c>
      <c r="K40" s="12">
        <v>1818849.9</v>
      </c>
      <c r="L40" s="9">
        <v>1722997.3</v>
      </c>
      <c r="M40" s="6">
        <f t="shared" si="1"/>
        <v>94.7</v>
      </c>
      <c r="N40" s="54"/>
    </row>
    <row r="41" spans="1:14" ht="58.5" customHeight="1">
      <c r="A41" s="66"/>
      <c r="B41" s="54"/>
      <c r="C41" s="51"/>
      <c r="D41" s="54"/>
      <c r="E41" s="54"/>
      <c r="F41" s="66"/>
      <c r="G41" s="54"/>
      <c r="H41" s="3" t="s">
        <v>36</v>
      </c>
      <c r="I41" s="34" t="s">
        <v>49</v>
      </c>
      <c r="J41" s="24" t="s">
        <v>50</v>
      </c>
      <c r="K41" s="9">
        <v>221277.4</v>
      </c>
      <c r="L41" s="9">
        <v>198702</v>
      </c>
      <c r="M41" s="6">
        <f t="shared" si="1"/>
        <v>89.8</v>
      </c>
      <c r="N41" s="54"/>
    </row>
    <row r="42" spans="1:14" ht="41.25" customHeight="1">
      <c r="A42" s="66"/>
      <c r="B42" s="54"/>
      <c r="C42" s="51"/>
      <c r="D42" s="54"/>
      <c r="E42" s="54"/>
      <c r="F42" s="66"/>
      <c r="G42" s="54"/>
      <c r="H42" s="4" t="s">
        <v>38</v>
      </c>
      <c r="I42" s="34" t="s">
        <v>49</v>
      </c>
      <c r="J42" s="24" t="s">
        <v>50</v>
      </c>
      <c r="K42" s="9">
        <v>179001.3</v>
      </c>
      <c r="L42" s="9">
        <v>139289.4</v>
      </c>
      <c r="M42" s="6">
        <f t="shared" si="1"/>
        <v>77.8</v>
      </c>
      <c r="N42" s="54"/>
    </row>
    <row r="43" spans="1:14" ht="78" customHeight="1">
      <c r="A43" s="67"/>
      <c r="B43" s="55"/>
      <c r="C43" s="52"/>
      <c r="D43" s="55"/>
      <c r="E43" s="55"/>
      <c r="F43" s="67"/>
      <c r="G43" s="55"/>
      <c r="H43" s="3" t="s">
        <v>37</v>
      </c>
      <c r="I43" s="34" t="s">
        <v>49</v>
      </c>
      <c r="J43" s="24" t="s">
        <v>50</v>
      </c>
      <c r="K43" s="9">
        <v>160900.1</v>
      </c>
      <c r="L43" s="9">
        <v>135120.9</v>
      </c>
      <c r="M43" s="6">
        <f t="shared" si="1"/>
        <v>84</v>
      </c>
      <c r="N43" s="55"/>
    </row>
    <row r="44" spans="1:14" ht="74.25" customHeight="1">
      <c r="A44" s="11">
        <v>8</v>
      </c>
      <c r="B44" s="70" t="s">
        <v>44</v>
      </c>
      <c r="C44" s="71"/>
      <c r="D44" s="71"/>
      <c r="E44" s="71"/>
      <c r="F44" s="71"/>
      <c r="G44" s="72"/>
      <c r="H44" s="3" t="s">
        <v>34</v>
      </c>
      <c r="I44" s="34" t="s">
        <v>49</v>
      </c>
      <c r="J44" s="24" t="s">
        <v>50</v>
      </c>
      <c r="K44" s="21">
        <f>K45+K48</f>
        <v>3031973.8000000003</v>
      </c>
      <c r="L44" s="21">
        <f>L45+L48</f>
        <v>2832543.5</v>
      </c>
      <c r="M44" s="6">
        <f t="shared" si="1"/>
        <v>93.4</v>
      </c>
      <c r="N44" s="53" t="s">
        <v>103</v>
      </c>
    </row>
    <row r="45" spans="1:14" ht="57" customHeight="1">
      <c r="A45" s="65" t="s">
        <v>63</v>
      </c>
      <c r="B45" s="53" t="s">
        <v>120</v>
      </c>
      <c r="C45" s="50" t="s">
        <v>121</v>
      </c>
      <c r="D45" s="53">
        <v>2018</v>
      </c>
      <c r="E45" s="53">
        <v>2020</v>
      </c>
      <c r="F45" s="65" t="s">
        <v>10</v>
      </c>
      <c r="G45" s="53" t="s">
        <v>127</v>
      </c>
      <c r="H45" s="3" t="s">
        <v>35</v>
      </c>
      <c r="I45" s="34" t="s">
        <v>49</v>
      </c>
      <c r="J45" s="24" t="s">
        <v>50</v>
      </c>
      <c r="K45" s="9">
        <v>2869383.7</v>
      </c>
      <c r="L45" s="9">
        <v>2691203.6</v>
      </c>
      <c r="M45" s="6">
        <f t="shared" si="1"/>
        <v>93.8</v>
      </c>
      <c r="N45" s="54"/>
    </row>
    <row r="46" spans="1:14" ht="53.25" customHeight="1">
      <c r="A46" s="66"/>
      <c r="B46" s="54"/>
      <c r="C46" s="51"/>
      <c r="D46" s="54"/>
      <c r="E46" s="54"/>
      <c r="F46" s="66"/>
      <c r="G46" s="54"/>
      <c r="H46" s="3" t="s">
        <v>36</v>
      </c>
      <c r="I46" s="34" t="s">
        <v>49</v>
      </c>
      <c r="J46" s="24" t="s">
        <v>50</v>
      </c>
      <c r="K46" s="9">
        <v>402998.9</v>
      </c>
      <c r="L46" s="9">
        <v>379312.3</v>
      </c>
      <c r="M46" s="6">
        <f t="shared" si="1"/>
        <v>94.1</v>
      </c>
      <c r="N46" s="54"/>
    </row>
    <row r="47" spans="1:14" ht="50.25" customHeight="1">
      <c r="A47" s="66"/>
      <c r="B47" s="54"/>
      <c r="C47" s="51"/>
      <c r="D47" s="54"/>
      <c r="E47" s="54"/>
      <c r="F47" s="66"/>
      <c r="G47" s="54"/>
      <c r="H47" s="4" t="s">
        <v>38</v>
      </c>
      <c r="I47" s="34" t="s">
        <v>49</v>
      </c>
      <c r="J47" s="24" t="s">
        <v>50</v>
      </c>
      <c r="K47" s="9">
        <v>313703.3</v>
      </c>
      <c r="L47" s="9">
        <v>253670.4</v>
      </c>
      <c r="M47" s="6">
        <f t="shared" si="1"/>
        <v>80.9</v>
      </c>
      <c r="N47" s="54"/>
    </row>
    <row r="48" spans="1:14" ht="49.5" customHeight="1">
      <c r="A48" s="67"/>
      <c r="B48" s="55"/>
      <c r="C48" s="52"/>
      <c r="D48" s="55"/>
      <c r="E48" s="55"/>
      <c r="F48" s="67"/>
      <c r="G48" s="55"/>
      <c r="H48" s="3" t="s">
        <v>37</v>
      </c>
      <c r="I48" s="34" t="s">
        <v>49</v>
      </c>
      <c r="J48" s="24" t="s">
        <v>50</v>
      </c>
      <c r="K48" s="9">
        <v>162590.1</v>
      </c>
      <c r="L48" s="9">
        <v>141339.9</v>
      </c>
      <c r="M48" s="6">
        <f t="shared" si="1"/>
        <v>86.9</v>
      </c>
      <c r="N48" s="55"/>
    </row>
    <row r="49" spans="1:14" ht="67.5" customHeight="1">
      <c r="A49" s="11">
        <v>9</v>
      </c>
      <c r="B49" s="70" t="s">
        <v>11</v>
      </c>
      <c r="C49" s="71"/>
      <c r="D49" s="71"/>
      <c r="E49" s="71"/>
      <c r="F49" s="71"/>
      <c r="G49" s="72"/>
      <c r="H49" s="3" t="s">
        <v>34</v>
      </c>
      <c r="I49" s="34" t="s">
        <v>49</v>
      </c>
      <c r="J49" s="24" t="s">
        <v>50</v>
      </c>
      <c r="K49" s="21">
        <f>K50+K53</f>
        <v>281742</v>
      </c>
      <c r="L49" s="21">
        <f>L50+L53</f>
        <v>244692.7</v>
      </c>
      <c r="M49" s="6">
        <f t="shared" si="1"/>
        <v>86.8</v>
      </c>
      <c r="N49" s="53" t="s">
        <v>103</v>
      </c>
    </row>
    <row r="50" spans="1:14" ht="57" customHeight="1">
      <c r="A50" s="65" t="s">
        <v>64</v>
      </c>
      <c r="B50" s="53" t="s">
        <v>111</v>
      </c>
      <c r="C50" s="50" t="s">
        <v>7</v>
      </c>
      <c r="D50" s="53">
        <v>2018</v>
      </c>
      <c r="E50" s="53">
        <v>2020</v>
      </c>
      <c r="F50" s="65" t="s">
        <v>10</v>
      </c>
      <c r="G50" s="53" t="s">
        <v>127</v>
      </c>
      <c r="H50" s="3" t="s">
        <v>35</v>
      </c>
      <c r="I50" s="34" t="s">
        <v>49</v>
      </c>
      <c r="J50" s="24" t="s">
        <v>50</v>
      </c>
      <c r="K50" s="9">
        <v>275332.1</v>
      </c>
      <c r="L50" s="9">
        <v>238697.6</v>
      </c>
      <c r="M50" s="6">
        <f t="shared" si="1"/>
        <v>86.7</v>
      </c>
      <c r="N50" s="54"/>
    </row>
    <row r="51" spans="1:14" ht="42.75" customHeight="1">
      <c r="A51" s="66"/>
      <c r="B51" s="54"/>
      <c r="C51" s="51"/>
      <c r="D51" s="54"/>
      <c r="E51" s="54"/>
      <c r="F51" s="66"/>
      <c r="G51" s="54"/>
      <c r="H51" s="3" t="s">
        <v>36</v>
      </c>
      <c r="I51" s="34" t="s">
        <v>49</v>
      </c>
      <c r="J51" s="24" t="s">
        <v>50</v>
      </c>
      <c r="K51" s="9">
        <v>82273.2</v>
      </c>
      <c r="L51" s="9">
        <v>60668.8</v>
      </c>
      <c r="M51" s="6">
        <f t="shared" si="1"/>
        <v>73.7</v>
      </c>
      <c r="N51" s="54"/>
    </row>
    <row r="52" spans="1:14" ht="48" customHeight="1">
      <c r="A52" s="66"/>
      <c r="B52" s="54"/>
      <c r="C52" s="51"/>
      <c r="D52" s="54"/>
      <c r="E52" s="54"/>
      <c r="F52" s="66"/>
      <c r="G52" s="54"/>
      <c r="H52" s="4" t="s">
        <v>38</v>
      </c>
      <c r="I52" s="34" t="s">
        <v>49</v>
      </c>
      <c r="J52" s="24" t="s">
        <v>50</v>
      </c>
      <c r="K52" s="9">
        <v>115749.7</v>
      </c>
      <c r="L52" s="9">
        <v>83003.4</v>
      </c>
      <c r="M52" s="6">
        <f t="shared" si="1"/>
        <v>71.7</v>
      </c>
      <c r="N52" s="54"/>
    </row>
    <row r="53" spans="1:14" ht="92.25" customHeight="1">
      <c r="A53" s="67"/>
      <c r="B53" s="55"/>
      <c r="C53" s="52"/>
      <c r="D53" s="55"/>
      <c r="E53" s="55"/>
      <c r="F53" s="67"/>
      <c r="G53" s="55"/>
      <c r="H53" s="3" t="s">
        <v>37</v>
      </c>
      <c r="I53" s="34" t="s">
        <v>49</v>
      </c>
      <c r="J53" s="24" t="s">
        <v>50</v>
      </c>
      <c r="K53" s="9">
        <v>6409.9</v>
      </c>
      <c r="L53" s="9">
        <v>5995.1</v>
      </c>
      <c r="M53" s="6">
        <f t="shared" si="1"/>
        <v>93.5</v>
      </c>
      <c r="N53" s="55"/>
    </row>
    <row r="54" spans="1:14" ht="52.5" customHeight="1">
      <c r="A54" s="11">
        <v>10</v>
      </c>
      <c r="B54" s="70" t="s">
        <v>129</v>
      </c>
      <c r="C54" s="71"/>
      <c r="D54" s="71"/>
      <c r="E54" s="71"/>
      <c r="F54" s="71"/>
      <c r="G54" s="72"/>
      <c r="H54" s="3" t="s">
        <v>34</v>
      </c>
      <c r="I54" s="36">
        <v>0</v>
      </c>
      <c r="J54" s="36">
        <v>0</v>
      </c>
      <c r="K54" s="21">
        <f>K55+K58</f>
        <v>223878.90000000002</v>
      </c>
      <c r="L54" s="21">
        <f>L55+L58</f>
        <v>173237.2</v>
      </c>
      <c r="M54" s="6">
        <f t="shared" si="1"/>
        <v>77.4</v>
      </c>
      <c r="N54" s="50" t="s">
        <v>130</v>
      </c>
    </row>
    <row r="55" spans="1:14" ht="63.75" customHeight="1">
      <c r="A55" s="65" t="s">
        <v>65</v>
      </c>
      <c r="B55" s="53" t="s">
        <v>112</v>
      </c>
      <c r="C55" s="50" t="s">
        <v>110</v>
      </c>
      <c r="D55" s="53">
        <v>2018</v>
      </c>
      <c r="E55" s="53">
        <v>2020</v>
      </c>
      <c r="F55" s="65" t="s">
        <v>51</v>
      </c>
      <c r="G55" s="53" t="s">
        <v>127</v>
      </c>
      <c r="H55" s="3" t="s">
        <v>35</v>
      </c>
      <c r="I55" s="36">
        <v>0</v>
      </c>
      <c r="J55" s="36">
        <v>0</v>
      </c>
      <c r="K55" s="9">
        <f>K56+K57</f>
        <v>191864.2</v>
      </c>
      <c r="L55" s="9">
        <f>L56+L57</f>
        <v>149665.7</v>
      </c>
      <c r="M55" s="6">
        <f t="shared" si="1"/>
        <v>78</v>
      </c>
      <c r="N55" s="51"/>
    </row>
    <row r="56" spans="1:14" ht="46.5" customHeight="1">
      <c r="A56" s="66"/>
      <c r="B56" s="54"/>
      <c r="C56" s="51"/>
      <c r="D56" s="54"/>
      <c r="E56" s="54"/>
      <c r="F56" s="66"/>
      <c r="G56" s="54"/>
      <c r="H56" s="3" t="s">
        <v>36</v>
      </c>
      <c r="I56" s="3">
        <v>10</v>
      </c>
      <c r="J56" s="3">
        <v>2</v>
      </c>
      <c r="K56" s="9">
        <v>0</v>
      </c>
      <c r="L56" s="9">
        <v>0</v>
      </c>
      <c r="M56" s="6">
        <v>0</v>
      </c>
      <c r="N56" s="51"/>
    </row>
    <row r="57" spans="1:14" ht="60" customHeight="1">
      <c r="A57" s="66"/>
      <c r="B57" s="54"/>
      <c r="C57" s="51"/>
      <c r="D57" s="54"/>
      <c r="E57" s="54"/>
      <c r="F57" s="66"/>
      <c r="G57" s="54"/>
      <c r="H57" s="4" t="s">
        <v>38</v>
      </c>
      <c r="I57" s="3">
        <v>10</v>
      </c>
      <c r="J57" s="3">
        <v>2</v>
      </c>
      <c r="K57" s="9">
        <v>191864.2</v>
      </c>
      <c r="L57" s="9">
        <v>149665.7</v>
      </c>
      <c r="M57" s="6">
        <f t="shared" si="1"/>
        <v>78</v>
      </c>
      <c r="N57" s="51"/>
    </row>
    <row r="58" spans="1:14" ht="79.5" customHeight="1">
      <c r="A58" s="67"/>
      <c r="B58" s="55"/>
      <c r="C58" s="52"/>
      <c r="D58" s="55"/>
      <c r="E58" s="55"/>
      <c r="F58" s="67"/>
      <c r="G58" s="55"/>
      <c r="H58" s="3" t="s">
        <v>37</v>
      </c>
      <c r="I58" s="7" t="s">
        <v>82</v>
      </c>
      <c r="J58" s="7" t="s">
        <v>82</v>
      </c>
      <c r="K58" s="9">
        <v>32014.7</v>
      </c>
      <c r="L58" s="9">
        <v>23571.5</v>
      </c>
      <c r="M58" s="6">
        <f t="shared" si="1"/>
        <v>73.6</v>
      </c>
      <c r="N58" s="52"/>
    </row>
    <row r="59" spans="1:14" ht="28.5" customHeight="1">
      <c r="A59" s="14">
        <v>11</v>
      </c>
      <c r="B59" s="112" t="s">
        <v>45</v>
      </c>
      <c r="C59" s="113"/>
      <c r="D59" s="113"/>
      <c r="E59" s="113"/>
      <c r="F59" s="113"/>
      <c r="G59" s="114"/>
      <c r="H59" s="19" t="s">
        <v>34</v>
      </c>
      <c r="I59" s="20"/>
      <c r="J59" s="20"/>
      <c r="K59" s="17">
        <f>K60+K65+K70+K75+K80+K85+K90+K95</f>
        <v>9030.1</v>
      </c>
      <c r="L59" s="17">
        <f>L60+L65+L70+L75+L80+L90+L95</f>
        <v>8912</v>
      </c>
      <c r="M59" s="21">
        <f t="shared" si="1"/>
        <v>98.7</v>
      </c>
      <c r="N59" s="37"/>
    </row>
    <row r="60" spans="1:14" ht="81.75" customHeight="1">
      <c r="A60" s="10" t="s">
        <v>66</v>
      </c>
      <c r="B60" s="107" t="s">
        <v>94</v>
      </c>
      <c r="C60" s="108"/>
      <c r="D60" s="108"/>
      <c r="E60" s="108"/>
      <c r="F60" s="108"/>
      <c r="G60" s="109"/>
      <c r="H60" s="3" t="s">
        <v>34</v>
      </c>
      <c r="I60" s="7" t="s">
        <v>82</v>
      </c>
      <c r="J60" s="7" t="s">
        <v>82</v>
      </c>
      <c r="K60" s="27">
        <f>K61+K64</f>
        <v>967.1</v>
      </c>
      <c r="L60" s="27">
        <f>L61+L64</f>
        <v>967.1</v>
      </c>
      <c r="M60" s="21">
        <f t="shared" si="1"/>
        <v>100</v>
      </c>
      <c r="N60" s="53" t="s">
        <v>133</v>
      </c>
    </row>
    <row r="61" spans="1:14" ht="38.25" customHeight="1">
      <c r="A61" s="65" t="s">
        <v>71</v>
      </c>
      <c r="B61" s="53" t="s">
        <v>96</v>
      </c>
      <c r="C61" s="76" t="s">
        <v>124</v>
      </c>
      <c r="D61" s="53">
        <v>2025</v>
      </c>
      <c r="E61" s="53">
        <v>2020</v>
      </c>
      <c r="F61" s="65" t="s">
        <v>90</v>
      </c>
      <c r="G61" s="53" t="s">
        <v>127</v>
      </c>
      <c r="H61" s="3" t="s">
        <v>35</v>
      </c>
      <c r="I61" s="7" t="s">
        <v>55</v>
      </c>
      <c r="J61" s="7" t="s">
        <v>47</v>
      </c>
      <c r="K61" s="38">
        <f>K62+K63</f>
        <v>967.1</v>
      </c>
      <c r="L61" s="38">
        <f>L62+L63</f>
        <v>967.1</v>
      </c>
      <c r="M61" s="6">
        <f>ROUND((L63/K63)*100,1)</f>
        <v>100</v>
      </c>
      <c r="N61" s="54"/>
    </row>
    <row r="62" spans="1:14" ht="28.5" customHeight="1">
      <c r="A62" s="66"/>
      <c r="B62" s="68"/>
      <c r="C62" s="68"/>
      <c r="D62" s="68"/>
      <c r="E62" s="68"/>
      <c r="F62" s="66"/>
      <c r="G62" s="54"/>
      <c r="H62" s="3" t="s">
        <v>36</v>
      </c>
      <c r="I62" s="7" t="s">
        <v>82</v>
      </c>
      <c r="J62" s="7" t="s">
        <v>82</v>
      </c>
      <c r="K62" s="38">
        <v>0</v>
      </c>
      <c r="L62" s="38">
        <v>0</v>
      </c>
      <c r="M62" s="9">
        <v>0</v>
      </c>
      <c r="N62" s="54"/>
    </row>
    <row r="63" spans="1:14" ht="32.25" customHeight="1">
      <c r="A63" s="66"/>
      <c r="B63" s="68"/>
      <c r="C63" s="68"/>
      <c r="D63" s="68"/>
      <c r="E63" s="68"/>
      <c r="F63" s="66"/>
      <c r="G63" s="54"/>
      <c r="H63" s="4" t="s">
        <v>38</v>
      </c>
      <c r="I63" s="7" t="s">
        <v>55</v>
      </c>
      <c r="J63" s="7" t="s">
        <v>47</v>
      </c>
      <c r="K63" s="38">
        <v>967.1</v>
      </c>
      <c r="L63" s="38">
        <v>967.1</v>
      </c>
      <c r="M63" s="9">
        <f t="shared" si="1"/>
        <v>100</v>
      </c>
      <c r="N63" s="54"/>
    </row>
    <row r="64" spans="1:14" ht="27.75" customHeight="1">
      <c r="A64" s="67"/>
      <c r="B64" s="69"/>
      <c r="C64" s="69"/>
      <c r="D64" s="69"/>
      <c r="E64" s="69"/>
      <c r="F64" s="67"/>
      <c r="G64" s="55"/>
      <c r="H64" s="3" t="s">
        <v>37</v>
      </c>
      <c r="I64" s="7" t="s">
        <v>82</v>
      </c>
      <c r="J64" s="7" t="s">
        <v>82</v>
      </c>
      <c r="K64" s="38">
        <v>0</v>
      </c>
      <c r="L64" s="38">
        <v>0</v>
      </c>
      <c r="M64" s="6">
        <v>0</v>
      </c>
      <c r="N64" s="55"/>
    </row>
    <row r="65" spans="1:14" s="26" customFormat="1" ht="66" customHeight="1">
      <c r="A65" s="10" t="s">
        <v>72</v>
      </c>
      <c r="B65" s="107" t="s">
        <v>95</v>
      </c>
      <c r="C65" s="108"/>
      <c r="D65" s="108"/>
      <c r="E65" s="108"/>
      <c r="F65" s="108"/>
      <c r="G65" s="109"/>
      <c r="H65" s="3" t="s">
        <v>34</v>
      </c>
      <c r="I65" s="24" t="s">
        <v>55</v>
      </c>
      <c r="J65" s="24" t="s">
        <v>47</v>
      </c>
      <c r="K65" s="21">
        <f>K66+K69</f>
        <v>249.9</v>
      </c>
      <c r="L65" s="21">
        <f>L66+L69</f>
        <v>249.9</v>
      </c>
      <c r="M65" s="6">
        <f t="shared" si="1"/>
        <v>100</v>
      </c>
      <c r="N65" s="53" t="s">
        <v>134</v>
      </c>
    </row>
    <row r="66" spans="1:14" s="26" customFormat="1" ht="39.75" customHeight="1">
      <c r="A66" s="65" t="s">
        <v>86</v>
      </c>
      <c r="B66" s="53" t="s">
        <v>97</v>
      </c>
      <c r="C66" s="76" t="s">
        <v>123</v>
      </c>
      <c r="D66" s="53">
        <v>2025</v>
      </c>
      <c r="E66" s="53">
        <v>2020</v>
      </c>
      <c r="F66" s="65" t="s">
        <v>90</v>
      </c>
      <c r="G66" s="53" t="s">
        <v>127</v>
      </c>
      <c r="H66" s="3" t="s">
        <v>35</v>
      </c>
      <c r="I66" s="24" t="s">
        <v>55</v>
      </c>
      <c r="J66" s="24" t="s">
        <v>47</v>
      </c>
      <c r="K66" s="25">
        <f>K67+K68</f>
        <v>249.9</v>
      </c>
      <c r="L66" s="25">
        <f>L67+L68</f>
        <v>249.9</v>
      </c>
      <c r="M66" s="6">
        <f t="shared" si="1"/>
        <v>100</v>
      </c>
      <c r="N66" s="68"/>
    </row>
    <row r="67" spans="1:14" ht="26.25" customHeight="1">
      <c r="A67" s="66"/>
      <c r="B67" s="68"/>
      <c r="C67" s="68"/>
      <c r="D67" s="68"/>
      <c r="E67" s="68"/>
      <c r="F67" s="66"/>
      <c r="G67" s="54"/>
      <c r="H67" s="3" t="s">
        <v>36</v>
      </c>
      <c r="I67" s="7" t="s">
        <v>82</v>
      </c>
      <c r="J67" s="7" t="s">
        <v>82</v>
      </c>
      <c r="K67" s="38">
        <v>0</v>
      </c>
      <c r="L67" s="38">
        <v>0</v>
      </c>
      <c r="M67" s="6">
        <v>0</v>
      </c>
      <c r="N67" s="68"/>
    </row>
    <row r="68" spans="1:14" ht="27" customHeight="1">
      <c r="A68" s="66"/>
      <c r="B68" s="68"/>
      <c r="C68" s="68"/>
      <c r="D68" s="68"/>
      <c r="E68" s="68"/>
      <c r="F68" s="66"/>
      <c r="G68" s="54"/>
      <c r="H68" s="4" t="s">
        <v>38</v>
      </c>
      <c r="I68" s="24" t="s">
        <v>55</v>
      </c>
      <c r="J68" s="24" t="s">
        <v>47</v>
      </c>
      <c r="K68" s="25">
        <v>249.9</v>
      </c>
      <c r="L68" s="25">
        <v>249.9</v>
      </c>
      <c r="M68" s="6">
        <f t="shared" si="1"/>
        <v>100</v>
      </c>
      <c r="N68" s="68"/>
    </row>
    <row r="69" spans="1:14" ht="29.25" customHeight="1">
      <c r="A69" s="67"/>
      <c r="B69" s="69"/>
      <c r="C69" s="69"/>
      <c r="D69" s="69"/>
      <c r="E69" s="69"/>
      <c r="F69" s="67"/>
      <c r="G69" s="55"/>
      <c r="H69" s="3" t="s">
        <v>37</v>
      </c>
      <c r="I69" s="7" t="s">
        <v>82</v>
      </c>
      <c r="J69" s="7" t="s">
        <v>82</v>
      </c>
      <c r="K69" s="38">
        <v>0</v>
      </c>
      <c r="L69" s="38">
        <v>0</v>
      </c>
      <c r="M69" s="6">
        <v>0</v>
      </c>
      <c r="N69" s="69"/>
    </row>
    <row r="70" spans="1:14" ht="60.75" customHeight="1">
      <c r="A70" s="23" t="s">
        <v>74</v>
      </c>
      <c r="B70" s="73" t="s">
        <v>16</v>
      </c>
      <c r="C70" s="74"/>
      <c r="D70" s="74"/>
      <c r="E70" s="74"/>
      <c r="F70" s="74"/>
      <c r="G70" s="75"/>
      <c r="H70" s="3" t="s">
        <v>34</v>
      </c>
      <c r="I70" s="7" t="s">
        <v>82</v>
      </c>
      <c r="J70" s="7" t="s">
        <v>82</v>
      </c>
      <c r="K70" s="22">
        <f>K71+K74</f>
        <v>0</v>
      </c>
      <c r="L70" s="22">
        <f>L71+L74</f>
        <v>0</v>
      </c>
      <c r="M70" s="9">
        <v>0</v>
      </c>
      <c r="N70" s="56" t="s">
        <v>137</v>
      </c>
    </row>
    <row r="71" spans="1:14" ht="82.5" customHeight="1">
      <c r="A71" s="80" t="s">
        <v>87</v>
      </c>
      <c r="B71" s="77" t="s">
        <v>125</v>
      </c>
      <c r="C71" s="82" t="s">
        <v>73</v>
      </c>
      <c r="D71" s="77">
        <v>2025</v>
      </c>
      <c r="E71" s="77">
        <v>2020</v>
      </c>
      <c r="F71" s="77" t="s">
        <v>8</v>
      </c>
      <c r="G71" s="53" t="s">
        <v>127</v>
      </c>
      <c r="H71" s="41" t="s">
        <v>35</v>
      </c>
      <c r="I71" s="7" t="s">
        <v>48</v>
      </c>
      <c r="J71" s="7" t="s">
        <v>55</v>
      </c>
      <c r="K71" s="12">
        <f>K72+K73</f>
        <v>0</v>
      </c>
      <c r="L71" s="12">
        <f>L72+L73</f>
        <v>0</v>
      </c>
      <c r="M71" s="9">
        <v>0</v>
      </c>
      <c r="N71" s="57"/>
    </row>
    <row r="72" spans="1:14" ht="90" customHeight="1">
      <c r="A72" s="81"/>
      <c r="B72" s="79"/>
      <c r="C72" s="79"/>
      <c r="D72" s="79"/>
      <c r="E72" s="79"/>
      <c r="F72" s="78"/>
      <c r="G72" s="54"/>
      <c r="H72" s="41" t="s">
        <v>36</v>
      </c>
      <c r="I72" s="7" t="s">
        <v>82</v>
      </c>
      <c r="J72" s="7" t="s">
        <v>82</v>
      </c>
      <c r="K72" s="35">
        <v>0</v>
      </c>
      <c r="L72" s="35">
        <v>0</v>
      </c>
      <c r="M72" s="9">
        <v>0</v>
      </c>
      <c r="N72" s="57"/>
    </row>
    <row r="73" spans="1:14" ht="104.25" customHeight="1">
      <c r="A73" s="81"/>
      <c r="B73" s="79"/>
      <c r="C73" s="79"/>
      <c r="D73" s="79"/>
      <c r="E73" s="79"/>
      <c r="F73" s="78"/>
      <c r="G73" s="54"/>
      <c r="H73" s="4" t="s">
        <v>38</v>
      </c>
      <c r="I73" s="42" t="s">
        <v>48</v>
      </c>
      <c r="J73" s="42" t="s">
        <v>55</v>
      </c>
      <c r="K73" s="43">
        <v>0</v>
      </c>
      <c r="L73" s="43">
        <v>0</v>
      </c>
      <c r="M73" s="9">
        <v>0</v>
      </c>
      <c r="N73" s="57"/>
    </row>
    <row r="74" spans="1:14" ht="110.25" customHeight="1">
      <c r="A74" s="81"/>
      <c r="B74" s="79"/>
      <c r="C74" s="79"/>
      <c r="D74" s="79"/>
      <c r="E74" s="79"/>
      <c r="F74" s="78"/>
      <c r="G74" s="54"/>
      <c r="H74" s="44" t="s">
        <v>37</v>
      </c>
      <c r="I74" s="45" t="s">
        <v>82</v>
      </c>
      <c r="J74" s="45" t="s">
        <v>82</v>
      </c>
      <c r="K74" s="46">
        <v>0</v>
      </c>
      <c r="L74" s="46">
        <v>0</v>
      </c>
      <c r="M74" s="47">
        <v>0</v>
      </c>
      <c r="N74" s="58"/>
    </row>
    <row r="75" spans="1:14" s="26" customFormat="1" ht="67.5" customHeight="1">
      <c r="A75" s="10" t="s">
        <v>75</v>
      </c>
      <c r="B75" s="110" t="s">
        <v>98</v>
      </c>
      <c r="C75" s="110"/>
      <c r="D75" s="110"/>
      <c r="E75" s="110"/>
      <c r="F75" s="110"/>
      <c r="G75" s="110"/>
      <c r="H75" s="3" t="s">
        <v>34</v>
      </c>
      <c r="I75" s="7" t="s">
        <v>82</v>
      </c>
      <c r="J75" s="7" t="s">
        <v>82</v>
      </c>
      <c r="K75" s="22">
        <f>K76+K79</f>
        <v>7590</v>
      </c>
      <c r="L75" s="22">
        <f>L76+L79</f>
        <v>7590</v>
      </c>
      <c r="M75" s="6">
        <f>ROUND((L75/K75)*100,1)</f>
        <v>100</v>
      </c>
      <c r="N75" s="53" t="s">
        <v>135</v>
      </c>
    </row>
    <row r="76" spans="1:14" s="26" customFormat="1" ht="28.5" customHeight="1">
      <c r="A76" s="65" t="s">
        <v>88</v>
      </c>
      <c r="B76" s="95" t="s">
        <v>0</v>
      </c>
      <c r="C76" s="111" t="s">
        <v>1</v>
      </c>
      <c r="D76" s="53">
        <v>2025</v>
      </c>
      <c r="E76" s="53">
        <v>2020</v>
      </c>
      <c r="F76" s="53" t="s">
        <v>83</v>
      </c>
      <c r="G76" s="53" t="s">
        <v>127</v>
      </c>
      <c r="H76" s="3" t="s">
        <v>35</v>
      </c>
      <c r="I76" s="7" t="s">
        <v>138</v>
      </c>
      <c r="J76" s="7" t="s">
        <v>139</v>
      </c>
      <c r="K76" s="39">
        <f>K77+K78</f>
        <v>7590</v>
      </c>
      <c r="L76" s="39">
        <f>L77+L78</f>
        <v>7590</v>
      </c>
      <c r="M76" s="6">
        <f>ROUND((L76/K76)*100,1)</f>
        <v>100</v>
      </c>
      <c r="N76" s="54"/>
    </row>
    <row r="77" spans="1:14" s="26" customFormat="1" ht="39">
      <c r="A77" s="66"/>
      <c r="B77" s="99"/>
      <c r="C77" s="99"/>
      <c r="D77" s="68"/>
      <c r="E77" s="68"/>
      <c r="F77" s="54"/>
      <c r="G77" s="54"/>
      <c r="H77" s="3" t="s">
        <v>36</v>
      </c>
      <c r="I77" s="7" t="s">
        <v>82</v>
      </c>
      <c r="J77" s="7" t="s">
        <v>82</v>
      </c>
      <c r="K77" s="39">
        <v>0</v>
      </c>
      <c r="L77" s="39">
        <v>0</v>
      </c>
      <c r="M77" s="6">
        <v>0</v>
      </c>
      <c r="N77" s="54"/>
    </row>
    <row r="78" spans="1:14" s="26" customFormat="1" ht="26.25">
      <c r="A78" s="66"/>
      <c r="B78" s="99"/>
      <c r="C78" s="99"/>
      <c r="D78" s="68"/>
      <c r="E78" s="68"/>
      <c r="F78" s="54"/>
      <c r="G78" s="54"/>
      <c r="H78" s="4" t="s">
        <v>38</v>
      </c>
      <c r="I78" s="7" t="s">
        <v>138</v>
      </c>
      <c r="J78" s="7" t="s">
        <v>139</v>
      </c>
      <c r="K78" s="25">
        <v>7590</v>
      </c>
      <c r="L78" s="25">
        <v>7590</v>
      </c>
      <c r="M78" s="6">
        <f>ROUND((L78/K78)*100,1)</f>
        <v>100</v>
      </c>
      <c r="N78" s="54"/>
    </row>
    <row r="79" spans="1:14" s="26" customFormat="1" ht="36" customHeight="1">
      <c r="A79" s="67"/>
      <c r="B79" s="99"/>
      <c r="C79" s="99"/>
      <c r="D79" s="69"/>
      <c r="E79" s="69"/>
      <c r="F79" s="55"/>
      <c r="G79" s="55"/>
      <c r="H79" s="3" t="s">
        <v>37</v>
      </c>
      <c r="I79" s="7" t="s">
        <v>82</v>
      </c>
      <c r="J79" s="7" t="s">
        <v>82</v>
      </c>
      <c r="K79" s="39">
        <v>0</v>
      </c>
      <c r="L79" s="39">
        <v>0</v>
      </c>
      <c r="M79" s="6">
        <v>0</v>
      </c>
      <c r="N79" s="55"/>
    </row>
    <row r="80" spans="1:14" s="26" customFormat="1" ht="33" customHeight="1">
      <c r="A80" s="10" t="s">
        <v>76</v>
      </c>
      <c r="B80" s="107" t="s">
        <v>91</v>
      </c>
      <c r="C80" s="108"/>
      <c r="D80" s="108"/>
      <c r="E80" s="108"/>
      <c r="F80" s="108"/>
      <c r="G80" s="109"/>
      <c r="H80" s="3" t="s">
        <v>34</v>
      </c>
      <c r="I80" s="29" t="s">
        <v>48</v>
      </c>
      <c r="J80" s="29" t="s">
        <v>55</v>
      </c>
      <c r="K80" s="30">
        <v>0</v>
      </c>
      <c r="L80" s="30">
        <v>0</v>
      </c>
      <c r="M80" s="6">
        <v>0</v>
      </c>
      <c r="N80" s="53" t="s">
        <v>136</v>
      </c>
    </row>
    <row r="81" spans="1:14" s="26" customFormat="1" ht="69.75" customHeight="1">
      <c r="A81" s="65" t="s">
        <v>89</v>
      </c>
      <c r="B81" s="95" t="s">
        <v>2</v>
      </c>
      <c r="C81" s="111" t="s">
        <v>13</v>
      </c>
      <c r="D81" s="53">
        <v>2025</v>
      </c>
      <c r="E81" s="53">
        <v>2020</v>
      </c>
      <c r="F81" s="65" t="s">
        <v>93</v>
      </c>
      <c r="G81" s="53" t="s">
        <v>127</v>
      </c>
      <c r="H81" s="3" t="s">
        <v>35</v>
      </c>
      <c r="I81" s="29" t="s">
        <v>48</v>
      </c>
      <c r="J81" s="29" t="s">
        <v>55</v>
      </c>
      <c r="K81" s="40">
        <v>0</v>
      </c>
      <c r="L81" s="40">
        <v>0</v>
      </c>
      <c r="M81" s="6">
        <v>0</v>
      </c>
      <c r="N81" s="54"/>
    </row>
    <row r="82" spans="1:14" s="26" customFormat="1" ht="54.75" customHeight="1">
      <c r="A82" s="66"/>
      <c r="B82" s="99"/>
      <c r="C82" s="99"/>
      <c r="D82" s="68"/>
      <c r="E82" s="68"/>
      <c r="F82" s="66"/>
      <c r="G82" s="54"/>
      <c r="H82" s="3" t="s">
        <v>36</v>
      </c>
      <c r="I82" s="25" t="s">
        <v>82</v>
      </c>
      <c r="J82" s="25" t="s">
        <v>82</v>
      </c>
      <c r="K82" s="25">
        <v>0</v>
      </c>
      <c r="L82" s="25">
        <v>0</v>
      </c>
      <c r="M82" s="6">
        <v>0</v>
      </c>
      <c r="N82" s="54"/>
    </row>
    <row r="83" spans="1:14" s="26" customFormat="1" ht="48.75" customHeight="1">
      <c r="A83" s="66"/>
      <c r="B83" s="99"/>
      <c r="C83" s="99"/>
      <c r="D83" s="68"/>
      <c r="E83" s="68"/>
      <c r="F83" s="66"/>
      <c r="G83" s="54"/>
      <c r="H83" s="4" t="s">
        <v>38</v>
      </c>
      <c r="I83" s="29" t="s">
        <v>48</v>
      </c>
      <c r="J83" s="29" t="s">
        <v>55</v>
      </c>
      <c r="K83" s="40">
        <v>0</v>
      </c>
      <c r="L83" s="40">
        <v>0</v>
      </c>
      <c r="M83" s="6">
        <v>0</v>
      </c>
      <c r="N83" s="54"/>
    </row>
    <row r="84" spans="1:14" s="26" customFormat="1" ht="59.25" customHeight="1">
      <c r="A84" s="67"/>
      <c r="B84" s="99"/>
      <c r="C84" s="99"/>
      <c r="D84" s="69"/>
      <c r="E84" s="69"/>
      <c r="F84" s="67"/>
      <c r="G84" s="55"/>
      <c r="H84" s="3" t="s">
        <v>37</v>
      </c>
      <c r="I84" s="25" t="s">
        <v>82</v>
      </c>
      <c r="J84" s="25" t="s">
        <v>82</v>
      </c>
      <c r="K84" s="25">
        <v>0</v>
      </c>
      <c r="L84" s="25">
        <v>0</v>
      </c>
      <c r="M84" s="6">
        <v>0</v>
      </c>
      <c r="N84" s="55"/>
    </row>
    <row r="85" spans="1:14" s="26" customFormat="1" ht="40.5" customHeight="1">
      <c r="A85" s="10" t="s">
        <v>77</v>
      </c>
      <c r="B85" s="107" t="s">
        <v>92</v>
      </c>
      <c r="C85" s="108"/>
      <c r="D85" s="108"/>
      <c r="E85" s="108"/>
      <c r="F85" s="108"/>
      <c r="G85" s="109"/>
      <c r="H85" s="3" t="s">
        <v>34</v>
      </c>
      <c r="I85" s="7" t="s">
        <v>82</v>
      </c>
      <c r="J85" s="7" t="s">
        <v>82</v>
      </c>
      <c r="K85" s="31">
        <v>0</v>
      </c>
      <c r="L85" s="31">
        <v>0</v>
      </c>
      <c r="M85" s="6">
        <v>0</v>
      </c>
      <c r="N85" s="50" t="s">
        <v>140</v>
      </c>
    </row>
    <row r="86" spans="1:14" s="26" customFormat="1" ht="131.25" customHeight="1">
      <c r="A86" s="65" t="s">
        <v>104</v>
      </c>
      <c r="B86" s="95" t="s">
        <v>14</v>
      </c>
      <c r="C86" s="111" t="s">
        <v>15</v>
      </c>
      <c r="D86" s="53">
        <v>2020</v>
      </c>
      <c r="E86" s="53">
        <v>2020</v>
      </c>
      <c r="F86" s="65" t="s">
        <v>84</v>
      </c>
      <c r="G86" s="53" t="s">
        <v>127</v>
      </c>
      <c r="H86" s="3" t="s">
        <v>35</v>
      </c>
      <c r="I86" s="7" t="s">
        <v>82</v>
      </c>
      <c r="J86" s="7" t="s">
        <v>82</v>
      </c>
      <c r="K86" s="38">
        <v>0</v>
      </c>
      <c r="L86" s="38">
        <v>0</v>
      </c>
      <c r="M86" s="6">
        <v>0</v>
      </c>
      <c r="N86" s="51"/>
    </row>
    <row r="87" spans="1:14" s="26" customFormat="1" ht="114.75" customHeight="1">
      <c r="A87" s="66"/>
      <c r="B87" s="99"/>
      <c r="C87" s="99"/>
      <c r="D87" s="68"/>
      <c r="E87" s="68"/>
      <c r="F87" s="66"/>
      <c r="G87" s="54"/>
      <c r="H87" s="3" t="s">
        <v>36</v>
      </c>
      <c r="I87" s="7" t="s">
        <v>82</v>
      </c>
      <c r="J87" s="7" t="s">
        <v>82</v>
      </c>
      <c r="K87" s="38">
        <v>0</v>
      </c>
      <c r="L87" s="38">
        <v>0</v>
      </c>
      <c r="M87" s="6">
        <v>0</v>
      </c>
      <c r="N87" s="51"/>
    </row>
    <row r="88" spans="1:14" s="26" customFormat="1" ht="88.5" customHeight="1">
      <c r="A88" s="66"/>
      <c r="B88" s="99"/>
      <c r="C88" s="99"/>
      <c r="D88" s="68"/>
      <c r="E88" s="68"/>
      <c r="F88" s="66"/>
      <c r="G88" s="54"/>
      <c r="H88" s="4" t="s">
        <v>38</v>
      </c>
      <c r="I88" s="7" t="s">
        <v>82</v>
      </c>
      <c r="J88" s="7" t="s">
        <v>82</v>
      </c>
      <c r="K88" s="38">
        <v>0</v>
      </c>
      <c r="L88" s="38">
        <v>0</v>
      </c>
      <c r="M88" s="6">
        <v>0</v>
      </c>
      <c r="N88" s="51"/>
    </row>
    <row r="89" spans="1:14" s="26" customFormat="1" ht="91.5" customHeight="1">
      <c r="A89" s="67"/>
      <c r="B89" s="99"/>
      <c r="C89" s="99"/>
      <c r="D89" s="69"/>
      <c r="E89" s="69"/>
      <c r="F89" s="67"/>
      <c r="G89" s="55"/>
      <c r="H89" s="3" t="s">
        <v>37</v>
      </c>
      <c r="I89" s="7" t="s">
        <v>82</v>
      </c>
      <c r="J89" s="7" t="s">
        <v>82</v>
      </c>
      <c r="K89" s="38">
        <v>0</v>
      </c>
      <c r="L89" s="38">
        <v>0</v>
      </c>
      <c r="M89" s="6">
        <v>0</v>
      </c>
      <c r="N89" s="52"/>
    </row>
    <row r="90" spans="1:14" s="26" customFormat="1" ht="42" customHeight="1">
      <c r="A90" s="32" t="s">
        <v>78</v>
      </c>
      <c r="B90" s="107" t="s">
        <v>79</v>
      </c>
      <c r="C90" s="108"/>
      <c r="D90" s="108"/>
      <c r="E90" s="108"/>
      <c r="F90" s="108"/>
      <c r="G90" s="109"/>
      <c r="H90" s="33" t="s">
        <v>34</v>
      </c>
      <c r="I90" s="7" t="s">
        <v>82</v>
      </c>
      <c r="J90" s="7" t="s">
        <v>82</v>
      </c>
      <c r="K90" s="31">
        <v>0</v>
      </c>
      <c r="L90" s="31">
        <v>0</v>
      </c>
      <c r="M90" s="6">
        <v>0</v>
      </c>
      <c r="N90" s="50" t="s">
        <v>108</v>
      </c>
    </row>
    <row r="91" spans="1:14" s="26" customFormat="1" ht="42" customHeight="1">
      <c r="A91" s="65" t="s">
        <v>105</v>
      </c>
      <c r="B91" s="95" t="s">
        <v>3</v>
      </c>
      <c r="C91" s="111" t="s">
        <v>80</v>
      </c>
      <c r="D91" s="53">
        <v>2025</v>
      </c>
      <c r="E91" s="53">
        <v>2020</v>
      </c>
      <c r="F91" s="65" t="s">
        <v>81</v>
      </c>
      <c r="G91" s="53" t="s">
        <v>127</v>
      </c>
      <c r="H91" s="33" t="s">
        <v>35</v>
      </c>
      <c r="I91" s="7" t="s">
        <v>82</v>
      </c>
      <c r="J91" s="7" t="s">
        <v>82</v>
      </c>
      <c r="K91" s="38">
        <v>0</v>
      </c>
      <c r="L91" s="38">
        <v>0</v>
      </c>
      <c r="M91" s="6">
        <v>0</v>
      </c>
      <c r="N91" s="51"/>
    </row>
    <row r="92" spans="1:14" s="26" customFormat="1" ht="42" customHeight="1">
      <c r="A92" s="66"/>
      <c r="B92" s="99"/>
      <c r="C92" s="99"/>
      <c r="D92" s="68"/>
      <c r="E92" s="68"/>
      <c r="F92" s="66"/>
      <c r="G92" s="54"/>
      <c r="H92" s="33" t="s">
        <v>36</v>
      </c>
      <c r="I92" s="7" t="s">
        <v>82</v>
      </c>
      <c r="J92" s="7" t="s">
        <v>82</v>
      </c>
      <c r="K92" s="38">
        <v>0</v>
      </c>
      <c r="L92" s="38">
        <v>0</v>
      </c>
      <c r="M92" s="6">
        <v>0</v>
      </c>
      <c r="N92" s="51"/>
    </row>
    <row r="93" spans="1:14" s="26" customFormat="1" ht="42" customHeight="1">
      <c r="A93" s="66"/>
      <c r="B93" s="99"/>
      <c r="C93" s="99"/>
      <c r="D93" s="68"/>
      <c r="E93" s="68"/>
      <c r="F93" s="66"/>
      <c r="G93" s="54"/>
      <c r="H93" s="48" t="s">
        <v>38</v>
      </c>
      <c r="I93" s="7" t="s">
        <v>82</v>
      </c>
      <c r="J93" s="7" t="s">
        <v>82</v>
      </c>
      <c r="K93" s="38">
        <v>0</v>
      </c>
      <c r="L93" s="38">
        <v>0</v>
      </c>
      <c r="M93" s="6">
        <v>0</v>
      </c>
      <c r="N93" s="51"/>
    </row>
    <row r="94" spans="1:14" s="26" customFormat="1" ht="42" customHeight="1">
      <c r="A94" s="67"/>
      <c r="B94" s="99"/>
      <c r="C94" s="99"/>
      <c r="D94" s="69"/>
      <c r="E94" s="69"/>
      <c r="F94" s="67"/>
      <c r="G94" s="55"/>
      <c r="H94" s="33" t="s">
        <v>37</v>
      </c>
      <c r="I94" s="7" t="s">
        <v>82</v>
      </c>
      <c r="J94" s="7" t="s">
        <v>82</v>
      </c>
      <c r="K94" s="38">
        <v>0</v>
      </c>
      <c r="L94" s="38">
        <v>0</v>
      </c>
      <c r="M94" s="6">
        <v>0</v>
      </c>
      <c r="N94" s="52"/>
    </row>
    <row r="95" spans="1:14" s="26" customFormat="1" ht="69" customHeight="1">
      <c r="A95" s="10" t="s">
        <v>106</v>
      </c>
      <c r="B95" s="107" t="s">
        <v>4</v>
      </c>
      <c r="C95" s="108"/>
      <c r="D95" s="108"/>
      <c r="E95" s="108"/>
      <c r="F95" s="108"/>
      <c r="G95" s="109"/>
      <c r="H95" s="33" t="s">
        <v>34</v>
      </c>
      <c r="I95" s="25" t="s">
        <v>55</v>
      </c>
      <c r="J95" s="25" t="s">
        <v>47</v>
      </c>
      <c r="K95" s="28">
        <f>K96+K99</f>
        <v>223.10000000000002</v>
      </c>
      <c r="L95" s="28">
        <f>L96+L99</f>
        <v>105</v>
      </c>
      <c r="M95" s="6">
        <f>ROUND((L95/K95)*100,1)</f>
        <v>47.1</v>
      </c>
      <c r="N95" s="56" t="s">
        <v>141</v>
      </c>
    </row>
    <row r="96" spans="1:14" s="26" customFormat="1" ht="51.75" customHeight="1">
      <c r="A96" s="65" t="s">
        <v>107</v>
      </c>
      <c r="B96" s="95" t="s">
        <v>5</v>
      </c>
      <c r="C96" s="111" t="s">
        <v>6</v>
      </c>
      <c r="D96" s="53">
        <v>2025</v>
      </c>
      <c r="E96" s="53">
        <v>2020</v>
      </c>
      <c r="F96" s="65" t="s">
        <v>90</v>
      </c>
      <c r="G96" s="53" t="s">
        <v>127</v>
      </c>
      <c r="H96" s="33" t="s">
        <v>35</v>
      </c>
      <c r="I96" s="24" t="s">
        <v>139</v>
      </c>
      <c r="J96" s="24">
        <v>11</v>
      </c>
      <c r="K96" s="25">
        <f>K97+K98</f>
        <v>223.10000000000002</v>
      </c>
      <c r="L96" s="25">
        <f>L97+L98</f>
        <v>105</v>
      </c>
      <c r="M96" s="6">
        <f>ROUND((L96/K96)*100,1)</f>
        <v>47.1</v>
      </c>
      <c r="N96" s="115"/>
    </row>
    <row r="97" spans="1:14" s="26" customFormat="1" ht="54.75" customHeight="1">
      <c r="A97" s="66"/>
      <c r="B97" s="99"/>
      <c r="C97" s="99"/>
      <c r="D97" s="68"/>
      <c r="E97" s="68"/>
      <c r="F97" s="66"/>
      <c r="G97" s="54"/>
      <c r="H97" s="33" t="s">
        <v>36</v>
      </c>
      <c r="I97" s="25" t="s">
        <v>55</v>
      </c>
      <c r="J97" s="25" t="s">
        <v>47</v>
      </c>
      <c r="K97" s="25">
        <v>220.8</v>
      </c>
      <c r="L97" s="25">
        <v>103.9</v>
      </c>
      <c r="M97" s="6">
        <f>ROUND((L97/K97)*100,1)</f>
        <v>47.1</v>
      </c>
      <c r="N97" s="115"/>
    </row>
    <row r="98" spans="1:14" s="26" customFormat="1" ht="49.5" customHeight="1">
      <c r="A98" s="66"/>
      <c r="B98" s="99"/>
      <c r="C98" s="99"/>
      <c r="D98" s="68"/>
      <c r="E98" s="68"/>
      <c r="F98" s="66"/>
      <c r="G98" s="54"/>
      <c r="H98" s="48" t="s">
        <v>38</v>
      </c>
      <c r="I98" s="24" t="s">
        <v>139</v>
      </c>
      <c r="J98" s="24">
        <v>11</v>
      </c>
      <c r="K98" s="25">
        <v>2.3</v>
      </c>
      <c r="L98" s="25">
        <v>1.1</v>
      </c>
      <c r="M98" s="6">
        <f>ROUND((L98/K98)*100,1)</f>
        <v>47.8</v>
      </c>
      <c r="N98" s="115"/>
    </row>
    <row r="99" spans="1:14" s="26" customFormat="1" ht="49.5" customHeight="1">
      <c r="A99" s="67"/>
      <c r="B99" s="99"/>
      <c r="C99" s="99"/>
      <c r="D99" s="69"/>
      <c r="E99" s="69"/>
      <c r="F99" s="67"/>
      <c r="G99" s="55"/>
      <c r="H99" s="33" t="s">
        <v>37</v>
      </c>
      <c r="I99" s="25">
        <v>0</v>
      </c>
      <c r="J99" s="25">
        <v>0</v>
      </c>
      <c r="K99" s="49">
        <v>0</v>
      </c>
      <c r="L99" s="49">
        <v>0</v>
      </c>
      <c r="M99" s="6">
        <v>0</v>
      </c>
      <c r="N99" s="116"/>
    </row>
    <row r="100" s="8" customFormat="1" ht="12.75"/>
    <row r="101" s="8" customFormat="1" ht="12.75"/>
    <row r="102" s="8" customFormat="1" ht="12.75"/>
  </sheetData>
  <sheetProtection selectLockedCells="1" selectUnlockedCells="1"/>
  <mergeCells count="181">
    <mergeCell ref="B95:G95"/>
    <mergeCell ref="A96:A99"/>
    <mergeCell ref="B96:B99"/>
    <mergeCell ref="C96:C99"/>
    <mergeCell ref="D96:D99"/>
    <mergeCell ref="E96:E99"/>
    <mergeCell ref="F96:F99"/>
    <mergeCell ref="G96:G99"/>
    <mergeCell ref="B90:G90"/>
    <mergeCell ref="A91:A94"/>
    <mergeCell ref="B91:B94"/>
    <mergeCell ref="C91:C94"/>
    <mergeCell ref="D91:D94"/>
    <mergeCell ref="E91:E94"/>
    <mergeCell ref="F91:F94"/>
    <mergeCell ref="G91:G94"/>
    <mergeCell ref="B85:G85"/>
    <mergeCell ref="A86:A89"/>
    <mergeCell ref="B86:B89"/>
    <mergeCell ref="C86:C89"/>
    <mergeCell ref="D86:D89"/>
    <mergeCell ref="E86:E89"/>
    <mergeCell ref="F86:F89"/>
    <mergeCell ref="G86:G89"/>
    <mergeCell ref="N90:N94"/>
    <mergeCell ref="N95:N99"/>
    <mergeCell ref="B80:G80"/>
    <mergeCell ref="A81:A84"/>
    <mergeCell ref="B81:B84"/>
    <mergeCell ref="C81:C84"/>
    <mergeCell ref="D81:D84"/>
    <mergeCell ref="E81:E84"/>
    <mergeCell ref="F81:F84"/>
    <mergeCell ref="G81:G84"/>
    <mergeCell ref="A76:A79"/>
    <mergeCell ref="D76:D79"/>
    <mergeCell ref="E76:E79"/>
    <mergeCell ref="F76:F79"/>
    <mergeCell ref="B59:G59"/>
    <mergeCell ref="C45:C48"/>
    <mergeCell ref="D45:D48"/>
    <mergeCell ref="E50:E53"/>
    <mergeCell ref="C50:C53"/>
    <mergeCell ref="D50:D53"/>
    <mergeCell ref="B50:B53"/>
    <mergeCell ref="B75:G75"/>
    <mergeCell ref="B76:B79"/>
    <mergeCell ref="C76:C79"/>
    <mergeCell ref="G76:G79"/>
    <mergeCell ref="E71:E74"/>
    <mergeCell ref="B65:G65"/>
    <mergeCell ref="B66:B69"/>
    <mergeCell ref="D71:D74"/>
    <mergeCell ref="N29:N33"/>
    <mergeCell ref="B60:G60"/>
    <mergeCell ref="C61:C64"/>
    <mergeCell ref="B61:B64"/>
    <mergeCell ref="D61:D64"/>
    <mergeCell ref="E61:E64"/>
    <mergeCell ref="F61:F64"/>
    <mergeCell ref="G61:G64"/>
    <mergeCell ref="G35:G38"/>
    <mergeCell ref="B40:B43"/>
    <mergeCell ref="N19:N23"/>
    <mergeCell ref="N24:N28"/>
    <mergeCell ref="B8:G8"/>
    <mergeCell ref="B14:G14"/>
    <mergeCell ref="B19:G19"/>
    <mergeCell ref="B24:G24"/>
    <mergeCell ref="B10:B13"/>
    <mergeCell ref="C10:C13"/>
    <mergeCell ref="D10:D13"/>
    <mergeCell ref="N9:N13"/>
    <mergeCell ref="D4:E4"/>
    <mergeCell ref="M4:M6"/>
    <mergeCell ref="G25:G28"/>
    <mergeCell ref="A4:A6"/>
    <mergeCell ref="F4:F6"/>
    <mergeCell ref="G4:G6"/>
    <mergeCell ref="B9:G9"/>
    <mergeCell ref="G20:G23"/>
    <mergeCell ref="E25:E28"/>
    <mergeCell ref="E15:E18"/>
    <mergeCell ref="E10:E13"/>
    <mergeCell ref="F10:F13"/>
    <mergeCell ref="G10:G13"/>
    <mergeCell ref="B29:G29"/>
    <mergeCell ref="E20:E23"/>
    <mergeCell ref="F20:F23"/>
    <mergeCell ref="B25:B28"/>
    <mergeCell ref="D15:D18"/>
    <mergeCell ref="F15:F18"/>
    <mergeCell ref="G15:G18"/>
    <mergeCell ref="N14:N18"/>
    <mergeCell ref="H4:H6"/>
    <mergeCell ref="C4:C6"/>
    <mergeCell ref="B4:B6"/>
    <mergeCell ref="N4:N6"/>
    <mergeCell ref="D5:D6"/>
    <mergeCell ref="E5:E6"/>
    <mergeCell ref="I5:J5"/>
    <mergeCell ref="K5:L5"/>
    <mergeCell ref="I4:L4"/>
    <mergeCell ref="A10:A13"/>
    <mergeCell ref="A15:A18"/>
    <mergeCell ref="B15:B18"/>
    <mergeCell ref="C15:C18"/>
    <mergeCell ref="F25:F28"/>
    <mergeCell ref="B49:G49"/>
    <mergeCell ref="A20:A23"/>
    <mergeCell ref="B20:B23"/>
    <mergeCell ref="C20:C23"/>
    <mergeCell ref="D20:D23"/>
    <mergeCell ref="E30:E33"/>
    <mergeCell ref="F30:F33"/>
    <mergeCell ref="G30:G33"/>
    <mergeCell ref="C25:C28"/>
    <mergeCell ref="D25:D28"/>
    <mergeCell ref="A30:A33"/>
    <mergeCell ref="B30:B33"/>
    <mergeCell ref="C30:C33"/>
    <mergeCell ref="D30:D33"/>
    <mergeCell ref="A25:A28"/>
    <mergeCell ref="E35:E38"/>
    <mergeCell ref="F35:F38"/>
    <mergeCell ref="B39:G39"/>
    <mergeCell ref="E45:E48"/>
    <mergeCell ref="B44:G44"/>
    <mergeCell ref="E40:E43"/>
    <mergeCell ref="G45:G48"/>
    <mergeCell ref="A35:A38"/>
    <mergeCell ref="D35:D38"/>
    <mergeCell ref="D40:D43"/>
    <mergeCell ref="C40:C43"/>
    <mergeCell ref="A40:A43"/>
    <mergeCell ref="C35:C38"/>
    <mergeCell ref="B35:B38"/>
    <mergeCell ref="G66:G69"/>
    <mergeCell ref="F71:F74"/>
    <mergeCell ref="G71:G74"/>
    <mergeCell ref="B71:B74"/>
    <mergeCell ref="A71:A74"/>
    <mergeCell ref="C71:C74"/>
    <mergeCell ref="F55:F58"/>
    <mergeCell ref="B55:B58"/>
    <mergeCell ref="C55:C58"/>
    <mergeCell ref="D55:D58"/>
    <mergeCell ref="A66:A69"/>
    <mergeCell ref="C66:C69"/>
    <mergeCell ref="D66:D69"/>
    <mergeCell ref="E66:E69"/>
    <mergeCell ref="B34:G34"/>
    <mergeCell ref="F40:F43"/>
    <mergeCell ref="G40:G43"/>
    <mergeCell ref="F45:F48"/>
    <mergeCell ref="B70:G70"/>
    <mergeCell ref="F50:F53"/>
    <mergeCell ref="G50:G53"/>
    <mergeCell ref="G55:G58"/>
    <mergeCell ref="B54:G54"/>
    <mergeCell ref="E55:E58"/>
    <mergeCell ref="A55:A58"/>
    <mergeCell ref="A45:A48"/>
    <mergeCell ref="B45:B48"/>
    <mergeCell ref="A50:A53"/>
    <mergeCell ref="F66:F69"/>
    <mergeCell ref="N34:N38"/>
    <mergeCell ref="N39:N43"/>
    <mergeCell ref="N44:N48"/>
    <mergeCell ref="N60:N64"/>
    <mergeCell ref="N65:N69"/>
    <mergeCell ref="N85:N89"/>
    <mergeCell ref="N75:N79"/>
    <mergeCell ref="N80:N84"/>
    <mergeCell ref="N70:N74"/>
    <mergeCell ref="A1:N1"/>
    <mergeCell ref="A2:N2"/>
    <mergeCell ref="A3:N3"/>
    <mergeCell ref="A61:A64"/>
    <mergeCell ref="N49:N53"/>
    <mergeCell ref="N54:N58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январь-декабрь 2020 г.</dc:title>
  <dc:subject/>
  <dc:creator>user</dc:creator>
  <cp:keywords/>
  <dc:description/>
  <cp:lastModifiedBy>u41105ita</cp:lastModifiedBy>
  <cp:lastPrinted>2020-01-27T06:04:35Z</cp:lastPrinted>
  <dcterms:created xsi:type="dcterms:W3CDTF">2017-04-21T11:32:53Z</dcterms:created>
  <dcterms:modified xsi:type="dcterms:W3CDTF">2021-01-22T11:36:56Z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XXJ7TYMEEKJ2-3234-94</vt:lpwstr>
  </property>
  <property fmtid="{D5CDD505-2E9C-101B-9397-08002B2CF9AE}" pid="4" name="_dlc_DocIdItemGu">
    <vt:lpwstr>9aa799fe-60c1-435d-9dd7-1ab647577d8e</vt:lpwstr>
  </property>
  <property fmtid="{D5CDD505-2E9C-101B-9397-08002B2CF9AE}" pid="5" name="_dlc_DocIdU">
    <vt:lpwstr>https://vip.gov.mari.ru/fgszn/_layouts/DocIdRedir.aspx?ID=XXJ7TYMEEKJ2-3234-94, XXJ7TYMEEKJ2-3234-94</vt:lpwstr>
  </property>
  <property fmtid="{D5CDD505-2E9C-101B-9397-08002B2CF9AE}" pid="6" name="Пап">
    <vt:lpwstr>2020 год</vt:lpwstr>
  </property>
  <property fmtid="{D5CDD505-2E9C-101B-9397-08002B2CF9AE}" pid="7" name="Описан">
    <vt:lpwstr/>
  </property>
</Properties>
</file>