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5775" activeTab="0"/>
  </bookViews>
  <sheets>
    <sheet name="Лист1" sheetId="1" r:id="rId1"/>
  </sheets>
  <definedNames/>
  <calcPr fullCalcOnLoad="1"/>
</workbook>
</file>

<file path=xl/comments1.xml><?xml version="1.0" encoding="utf-8"?>
<comments xmlns="http://schemas.openxmlformats.org/spreadsheetml/2006/main">
  <authors>
    <author>user</author>
  </authors>
  <commentList>
    <comment ref="F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<sst xmlns="http://schemas.openxmlformats.org/spreadsheetml/2006/main" count="496" uniqueCount="155">
  <si>
    <t xml:space="preserve">В 2019 г. проведены: VII Региональный чемпионат «Молодые профессионалы» (WorldSkills Russia) по 28 компетенциям на 10 площадках, приняли участие 186 конкурсантов, экспертами выступили 216 представителей системы образования и работодателей; региональный чемпионат республики «Навыки мудрых» по методике «Ворлдскиллс Россия» (для возрастной категории 50+) по компетенции «Кирпичная кладка», приняли участие 12 конкурсантов; региональный этап республики Всероссийской олимпиады профессионального мастерства обучающихся по специальностям  среднего профессионального образования, принял участие 71 обучающийся из 14 образовательных организаций;региональный этап Российской национальной премии "Студент года - 2019"; </t>
  </si>
  <si>
    <t>III региональный чемпионат профессионального мастерства для инвалидов и людей с ограниченными возможностями здоровья «Абилимпикс» республики по 16 компетенциям на 4 площадках, приняли участие 113 конкурсантов, 85 экспертов и 67 волонтеров. Сборная команда республики приняла участие в финалах VII Национального чемпионата «Молодые профессионалы (WorldSkills Russia)». Проведены региональные этапы Национального конкурса проф. мастерства «Строймастер» по номинациям «Лучший каменщик», «Лучший штукатур» и «Лучший сварщик», победители которых приняли участие в федеральном этапе Национального конкурса проф. мастерства «Строймастер» по Приволжскому федеральному округу (г.Саранск). В номинациях «Лучший плиточник» и «Лучший каменщик» представители республики заняли первое и второе места соответственно.</t>
  </si>
  <si>
    <t>ГБОУ ДПО РМЭ «РМЦ РК» проведены заседания региональных методических объединений руководителей и педагогических работников профессиональных образовательных организаций по вопросам реализации образовательных программ по актуализированным ФГОС СПО и ФГОС по наиболее востребованным профессиям и специальностям,  методического сопровождения реализации ФГОС СПО. 82 студента пяти профессиональных образовательных организаций сдали демонстрационные экзамены по стандартам Ворлдскиллс  Россия по компетенциям «Парикмахерское искусство», «Программные решения для бизнеса», «Кирпичная кладка», «ИТ-решения для бизнеса на платформе С:Предприятие 8», «Администрирование отеля».Проведены республиканские конкурсы профессионального мастерства «Лучший молодой преподаватель  учреждений профессионального образования», «Лучший социальный партнер учреждений профессионального образования», «Слагаемые педагогического мастерства».</t>
  </si>
  <si>
    <t>Поступило 72 заявления, положительно рассмотрено 41 заявление. В связи с несоответствием требованиям, указанным в Регламенте приема соотечественников и членов их семей и обустройства на территории муниципального образования в Республике Марий Эл, по 31 заявлению принято решение об отказе в участии в программе. На территорию Республики Марий Эл прибыло 55 участников программы и членов их семей, из них 27 -  граждане Украины, 9 - Таджикистана, 7 - Узбекистана, 6 - Армении, 3 - Латвии, 2 - Казахстана, 1 - Республики Беларусь. 39 участников программы и членов их семей трудоспособного возраста трудоустроены.</t>
  </si>
  <si>
    <t>Среднемесячная заработная плата за январь-октябрь 2019 г. составила 29253,9 рубля с темпом роста 105,2%. Реальная заработная плата составила  99,7% к  январю-октябрю 2018 г.</t>
  </si>
  <si>
    <t>Постановление Правительства Республики Марий Эл от 20.11.2012 г. № 428, от 26 марта 2013 г. № 85</t>
  </si>
  <si>
    <t>Постановление Правительства Республики Марий Эл от 20.11.2012 г. № 428</t>
  </si>
  <si>
    <t>Улучшение жилищных условий молодых специалистов, ввод в эксплуатацию 5 тыс.кв.м жилья</t>
  </si>
  <si>
    <t>Развитие кадрового потенциала сельскохозяйственных предприятий, привлечение молодых специалистов на работу в сельскую местность</t>
  </si>
  <si>
    <t>Популяризация среди молодежи образовательных программ сельскохозяйственного профиля</t>
  </si>
  <si>
    <t>Постановление Правительства Республики Марий Эл от 30.11. 2012 г. № 452, распоряжение Прав-ва Республики Марий Эл от 18.07.2016 г. № 265-р</t>
  </si>
  <si>
    <t xml:space="preserve">Постановление Правительства Республики Марий Эл от 22.02. 2007 г. № 49 </t>
  </si>
  <si>
    <t>Содействие добровольному переселению в Российскую Федерацию соотечественников, проживающих за рубежом, из числа высококвалифицированных рабочих и специалистов в рамках подпрограммы «Оказание содействия добровольному переселению в Республику Марий Эл соотечественников, проживающих за рубежом» государственной программы Республики Марий Эл «Содействие занятости населения на 2013 - 2025 годы»</t>
  </si>
  <si>
    <t xml:space="preserve">Постановление Правительства Республики Марий Эл от 03.10 2012 г. № 382 </t>
  </si>
  <si>
    <t>Переселение 100 человек ежегодно</t>
  </si>
  <si>
    <t>постановление Правительства Республики Марий Эл от 18.03.2013 г. № 68 (в ред. постановлений Правительства Республики Марий Эл от 10.06.2014 г. N 297, от 23.06.2015 г. N 343, от 30.09.2016 г. N 433, от 09.06.2017 г. № 261, от 27.09.2017 г. № 387)</t>
  </si>
  <si>
    <t xml:space="preserve">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Эл:в 2013 г. - 139,6 %, в 2014 году - 137,2 %, в 2015 году - 137,0 %, в 2016 году - 159,6 %, в 2017 году - 180,0 %, в 2018 году - 200,0 %                                 </t>
  </si>
  <si>
    <t>Плановый объем финансирования расчитан на 2019 год с учетом целевых показателей по заработной плате данной категории медицинского персонала в соответствии с "дорожной картой" и прогноза численности.Фактический объем финансирования отражает фонд начисленной заработной платы работников списочного состава за отчетный период 2019 года.</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</si>
  <si>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- 75,6%, в 2014 г. - 76,2 %, в 2015 г. - 79,3 %, в 2016 г. - 86,3 %, в 2017 г. - 90,0 %, в 2018 г. - 100,0 %                                                              </t>
  </si>
  <si>
    <t xml:space="preserve">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- 50,1 %, в 2014 г. - 51,0 %, в 2015 г. - 52,4 %, в 2016 г. - 70,5%, в 2017 г. - 80, %, в 2018 г. - 100,0 %                                                               </t>
  </si>
  <si>
    <t>16/14            02/02</t>
  </si>
  <si>
    <t>11/007</t>
  </si>
  <si>
    <t>1/001</t>
  </si>
  <si>
    <t>Отношение средней заработной платы младшего медицинского персонала (персонала, обеспечивающего предоставление медицинских услуг) к среднемесячной начисленной заработной плате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</si>
  <si>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2/002</t>
  </si>
  <si>
    <t>Распоряжение Правительства РМЭ от 21.03.2013 г. № 165-р (в редакции  распоряжения Правительства Республики Марий Эл от 08.06.2017  г. № 260-р)</t>
  </si>
  <si>
    <t>Создание условий для обеспечения соответствия структуры и качества подготовки рабочих и  специалистов потребностям приоритетных отраслей экономики республики</t>
  </si>
  <si>
    <t>Распоряжение Правительства Республики Марий Эл от 18.07.2016  № 265-р</t>
  </si>
  <si>
    <t>Модернизация содержания профессионального образования, подготовка кадров по наиболее востребованным, новым и перспективным профессиям и специальностям СПО в соответствии с современными стандратами и передовыми технологиями</t>
  </si>
  <si>
    <t>Реализация мероприятий, направленных на популяризацию рабочих профессий и инженерно-технических специальностей,  проведение региональных этапов   конкурсов профессионального мастерства «Лучший по профессии», WorldSkills Russia</t>
  </si>
  <si>
    <t>Примечание</t>
  </si>
  <si>
    <t>Реквизиты документов, содержащих мероприятие</t>
  </si>
  <si>
    <t>Ожидаемый результат исполнения мероприятия</t>
  </si>
  <si>
    <t>Дата исполнения мероприятия</t>
  </si>
  <si>
    <t>план</t>
  </si>
  <si>
    <t>факт</t>
  </si>
  <si>
    <t>Государственная программа Российской Федерации/Республики Марий Эл</t>
  </si>
  <si>
    <t>Отчетная дата (период) значения показателя (N)</t>
  </si>
  <si>
    <t>Источник финансирования</t>
  </si>
  <si>
    <t>Финансирование, тыс.руб.</t>
  </si>
  <si>
    <t>Код бюджетной классификации</t>
  </si>
  <si>
    <t>Рз</t>
  </si>
  <si>
    <t>Пр</t>
  </si>
  <si>
    <t>Объем финансирования</t>
  </si>
  <si>
    <t>Процент исполнения</t>
  </si>
  <si>
    <t>Указ Президента Российской Федерации от 7 мая 2012 г. № 597</t>
  </si>
  <si>
    <t>Итого по Указу</t>
  </si>
  <si>
    <t>Всего по мероприятию</t>
  </si>
  <si>
    <t>КБ, включая ТГВФ</t>
  </si>
  <si>
    <t>в том числе федеральный бюджет</t>
  </si>
  <si>
    <t>внебюджетные источники</t>
  </si>
  <si>
    <t>республиканский бюджет</t>
  </si>
  <si>
    <t>Республика Марий Эл /наименование органа исполнительной власти Республики Марий Эл</t>
  </si>
  <si>
    <t>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597</t>
  </si>
  <si>
    <t>№ п/п</t>
  </si>
  <si>
    <t>Рост реальной заработной платы относительно уровня 2011 года</t>
  </si>
  <si>
    <t>Отношение средней заработной платы научных сотрудников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</si>
  <si>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(обеспечивающие предоставление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(среднемесячноиу доходу от трудовой деятельности) по Республике Марий Эл</t>
  </si>
  <si>
    <t>Отношение средней заработной платы среднего медицинского (фармацевтического) персонала (персонала, обеспечивающего предоставление медицинских услуг) к среднемесячной начисленной заработной платы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</si>
  <si>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Удельный вес численности высококвалифицированных работников в общей численности квалифицированных работников</t>
  </si>
  <si>
    <t>08</t>
  </si>
  <si>
    <t>01</t>
  </si>
  <si>
    <t>07</t>
  </si>
  <si>
    <t>03</t>
  </si>
  <si>
    <t>09</t>
  </si>
  <si>
    <t>01;02;04;06;09</t>
  </si>
  <si>
    <t>3/03</t>
  </si>
  <si>
    <t xml:space="preserve">Постановление Правительства Республики Марий Эл от 19 мая 2014 г. № 243 (в редакции пост.Правительства Республики Марий Эл от 23.01.2017 г. № 18) </t>
  </si>
  <si>
    <t>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- 101,9 %, в 2016 году - 101,9 %, в 2017 году - 100,0 %, в 2018 году - 100,0 %</t>
  </si>
  <si>
    <t>2/02</t>
  </si>
  <si>
    <t>02</t>
  </si>
  <si>
    <t>04</t>
  </si>
  <si>
    <t>1.1</t>
  </si>
  <si>
    <t>2.1</t>
  </si>
  <si>
    <t>3.1</t>
  </si>
  <si>
    <t>4.1</t>
  </si>
  <si>
    <t>5.1</t>
  </si>
  <si>
    <t>6.1</t>
  </si>
  <si>
    <t>7.1</t>
  </si>
  <si>
    <t>8.1</t>
  </si>
  <si>
    <t>9.1</t>
  </si>
  <si>
    <t>10.1</t>
  </si>
  <si>
    <t>11.1</t>
  </si>
  <si>
    <t>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 в 2013 г. – 88,6%, в 2014 г. - 82,3 %, в 2015 г. - 85,8 %, в 2016 г. - 82,7%, в 2017 г.- 95,0 %, в 2018 г.- 100,0 %</t>
  </si>
  <si>
    <t>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2013 г. - 94,7% в 2014 году - 99,6 %, в 2015 году - 100,9 %, в 2016 году - 97,3 %, в 2017 году - 100,0 %, в 2018 году - 100,0 %</t>
  </si>
  <si>
    <t>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</si>
  <si>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</si>
  <si>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105,0%, в 2014 г. - 113,4%, в 2015 г. - 86%, в 2016 г. - 82,8%, в 2017 г.- 180 %, в 2018 г.- 200,0 %</t>
  </si>
  <si>
    <t>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</si>
  <si>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t>
  </si>
  <si>
    <t>11.1.1</t>
  </si>
  <si>
    <t>11.2</t>
  </si>
  <si>
    <t>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t>
  </si>
  <si>
    <t>Ожидаемые количественные эффекты от мероприятия в 2013-2020 годах: всего - 180 498 человек, в т.ч.: 2013 г. - 41 006 человек, 2014 г. - 25 492 человека 2015 г. - 22242 человек, 2016 г. - 19 000 человек, 2017 г. - 19 000 человек, 2018 г. - 19 000 человек, 2019 г. - 19 000 человек, 2020 г. - 19 000 человек.</t>
  </si>
  <si>
    <t>Рост численности высоковалифицированных работников</t>
  </si>
  <si>
    <t>11.3</t>
  </si>
  <si>
    <t>11.4</t>
  </si>
  <si>
    <t>11.5</t>
  </si>
  <si>
    <t>11.6</t>
  </si>
  <si>
    <t>11.7</t>
  </si>
  <si>
    <t>11.8</t>
  </si>
  <si>
    <t>11.9</t>
  </si>
  <si>
    <t>11.10</t>
  </si>
  <si>
    <t>Содействие работодателям в увеличении высококвалифицированных работников в структуре привлекаемой иностранной рабочей силы</t>
  </si>
  <si>
    <t>Увеличение доли высококвалифицированных иностранных работников</t>
  </si>
  <si>
    <t>-/05</t>
  </si>
  <si>
    <t>00</t>
  </si>
  <si>
    <t>25/017</t>
  </si>
  <si>
    <t>05</t>
  </si>
  <si>
    <t>10</t>
  </si>
  <si>
    <t>-/02</t>
  </si>
  <si>
    <t>-</t>
  </si>
  <si>
    <t>11.2.1</t>
  </si>
  <si>
    <t>11.3.1</t>
  </si>
  <si>
    <t>11.4.1</t>
  </si>
  <si>
    <t>11.5.1.</t>
  </si>
  <si>
    <t>11.6.1.</t>
  </si>
  <si>
    <t>11.7.1.</t>
  </si>
  <si>
    <t>11.8.1.</t>
  </si>
  <si>
    <t>11.9.1</t>
  </si>
  <si>
    <t>11.10.1</t>
  </si>
  <si>
    <t>11.11.</t>
  </si>
  <si>
    <t>11.11.1</t>
  </si>
  <si>
    <t xml:space="preserve">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- 56,3 %, в 2014 году - 66,1 %, в 2015 году - 68,3%, в 2016 году - 66%, в 2017 году - 90,0 %, в 2018 году - 100,0 % </t>
  </si>
  <si>
    <t xml:space="preserve">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- 44,7 %, в 2014 год - 58,0 %, 2015 год - 59,2 %, 2016 год - 55,9 %,  2017 год - 80,0 %, 2018 год - 100,0 %                                                              </t>
  </si>
  <si>
    <t>07/05</t>
  </si>
  <si>
    <t>Формирование эффективной системы профессионального образования, ориентированной на кдровое обеспечение инвестиционной стратегии и перспективные потребности рынка труда</t>
  </si>
  <si>
    <t>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t>
  </si>
  <si>
    <t>02/02</t>
  </si>
  <si>
    <t>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«Активная политика занятости населения и социальная поддержка безработных граждан» государственной программы Республики Марий Эл «Содействие занятости населения на 2013 - 2025 годы»</t>
  </si>
  <si>
    <t xml:space="preserve">Предоставление государственной услуги по информированию о положении на рынке труда в Республике Марий Эл, в том числе с целью повышения престижа рабочих и инженерно-технических специальностей в рамках подпрограммы «Активная политика занятости населения и социальная поддержка безработных граждан» государственной программы Республики Марий Эл «Содействие занятости населения на 2013 - 2025 годы» </t>
  </si>
  <si>
    <t xml:space="preserve">Постановление Правительства Республики Марий Эл от 03.10. 2012 г. № 382 </t>
  </si>
  <si>
    <t>Постановление Правительства Республики Марий Эл от 03.10. 2012 г. № 382</t>
  </si>
  <si>
    <t>Выплата ежемесячных доплат к должностным окладам молодым специалистам, заключившим трудовой договор с сельскохозяйственными предприятиями,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</si>
  <si>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Выплата единовременных пособий молодым специалистам,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</si>
  <si>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Выплата именных стипендий в течение выпускного учебного года студентам из сельской местности, обучающимся по очной форме обучения в образовательных организациях высшего образования или в профессиональных образовательных организациях по образовательным программам сельскохозяйственного профиля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</si>
  <si>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 xml:space="preserve">Обеспечение жильем молодых специалистов в рамках подпрограммы «Устойчивое развитие сельских территорий на 2014-2017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 </t>
  </si>
  <si>
    <t xml:space="preserve">постановления Правительства Республики Марий Эл от 30 ноября  2012 г. № 447, от 30 ноября 2012 г. № 452, распоряжение Правительства Республики Марий Эл от 11_июля 2012 г. № 395-р </t>
  </si>
  <si>
    <r>
      <t>Распоряжение Правительства Республики Марий Эл от 28.01.2013 г. № 33-р</t>
    </r>
    <r>
      <rPr>
        <sz val="10"/>
        <color indexed="53"/>
        <rFont val="Times New Roman"/>
        <family val="1"/>
      </rPr>
      <t xml:space="preserve"> </t>
    </r>
  </si>
  <si>
    <t>Отношение средней заработной платы социальных работников, включая социальныз работников медицинских организаций,  к среднемесячной начисленной заработной плате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</si>
  <si>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2019</t>
  </si>
  <si>
    <t>В счет квоты выдано 2 разрешения на работы для ООО "Аура" на 2 иностранных граждан из Сербии по специальности "технолог". Выдано 2 положительных заключения о привлечении и об использовании 4 иностранных работников из Японии и Канады.</t>
  </si>
  <si>
    <t>за январь - декабрь 2019 г. (Форма № 2)</t>
  </si>
  <si>
    <t>январь-декабрь</t>
  </si>
  <si>
    <t>На 2019 год штатная численность социальных работников составляет 692,75 единиц, среднесписочная численность за 2019 год составила  560,8 человека. Плановое значение средней заработной платы социальных работников на 2019 год по уточненной оценке Министерства промышленности, экономического развития и торговли Республики Марий Эл составляет 26100 рублей, фактическая средняя заработная плата социальных работников (с учетом здравоохранения) за январь-декабрь составила 26106,35 рубля или 100 процентов от прогнозного значения среднемесячного дохода от трудовой деятельности.</t>
  </si>
  <si>
    <t xml:space="preserve">Государственная услуга по организации  профессиональной ориентации была  предоставлена 
12,1 тыс. гражданам, из них молодежь в возрасте
14 - 29 лет составила 5,2 тыс. человек. Проводятся массовые профориентационные мероприятия. В феврале состоялся месячник оборонно-массовой и военно-патриотической работы, участниками которого стали  более 3,5 тыс. обучающихся. В месячнике по повышению престижа рабочих профессий приняли участие более 2,0 тыс.обучающихся. В рамках акции "Летний лагерь - территрия профориентации", которая проходила в пришкольных и детских оздоровительных лагерях, мероприятиями  было охвачено порядка 2,0 тыс.обучающихся.    </t>
  </si>
  <si>
    <t>Государственную услугу по информированию о положении на рынке труда в Республике Марий Эл получили 18,2 тыс. граждан и 3,0 тыс. работодателей.</t>
  </si>
  <si>
    <t>Единовременное пособие выплачено 
78 молодым специалистам.</t>
  </si>
  <si>
    <t xml:space="preserve">Ежемесячная доплата к должностному окладу выплачена 40 молодым специалистам. </t>
  </si>
  <si>
    <t>Именные стипендии выплачены 30 студентам.</t>
  </si>
  <si>
    <t>По данным прогноза потребности в квалифицированных кадрах на 2016 - 2022 годы Минэкономразвития Республики Марий Эл общая потребность в рабочих и специалистах  среднего профессионального образования в 2019 году составляет 4522 человека. 
Выпуск рабочих и специалистов в 2019 г. составил 2599 человек, из них 53 % трудоустроены на предприятиях и организациях.</t>
  </si>
  <si>
    <t>Плановое значение представлено на 2019 год, фактическое значение за январь-декабрь 2019 г.</t>
  </si>
  <si>
    <t>Соглашение о порядке и условиях предоставления субсидий из федерального бюджета на реализацию мероприятий по улучшению жилищных условий граждан, проживающих в сельской местности, в том числе молодых семей и молодых специалистов на 2019 год с Минсельхозом России заключено от 11.02.2019 № 082-08-2019-266. Заключены соглашения о порядке предоставления субсидий с администрациями муниципальных образований районов. Выданы свидетельства на получение социальной выплаты на строительство жилья в сельской местности 5 молодым специалистам. По итогам 2019 года молодыми специалистами  введено в эксплуатацию 478,9 кв.метров жилья в сельской местности.</t>
  </si>
  <si>
    <t xml:space="preserve">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 ежегодные темпы ее роста не ниже 8 процентов </t>
  </si>
  <si>
    <t xml:space="preserve">Трехстороннее соглашение на 2019-2021 годы от 5 октября 2018 года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</si>
</sst>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р_._-;\-* #,##0.00_р_._-;_-* \-??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
    <numFmt numFmtId="178" formatCode="0.00000"/>
    <numFmt numFmtId="179" formatCode="0.0000"/>
    <numFmt numFmtId="180" formatCode="0.000"/>
    <numFmt numFmtId="181" formatCode="0.0"/>
    <numFmt numFmtId="182" formatCode="#,##0.0"/>
  </numFmts>
  <fonts count="36">
    <font>
      <sz val="10"/>
      <name val="Arial Cyr"/>
      <family val="0"/>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0"/>
      <color indexed="9"/>
      <name val="Arial"/>
      <family val="2"/>
    </font>
    <font>
      <b/>
      <sz val="18"/>
      <color indexed="62"/>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53"/>
      <name val="Arial"/>
      <family val="2"/>
    </font>
    <font>
      <sz val="10"/>
      <color indexed="17"/>
      <name val="Arial"/>
      <family val="2"/>
    </font>
    <font>
      <b/>
      <sz val="12"/>
      <name val="Times New Roman"/>
      <family val="1"/>
    </font>
    <font>
      <sz val="10"/>
      <name val="Times New Roman"/>
      <family val="1"/>
    </font>
    <font>
      <sz val="8"/>
      <name val="Arial Cyr"/>
      <family val="0"/>
    </font>
    <font>
      <u val="single"/>
      <sz val="10"/>
      <color indexed="12"/>
      <name val="Arial Cyr"/>
      <family val="2"/>
    </font>
    <font>
      <u val="single"/>
      <sz val="10"/>
      <color indexed="36"/>
      <name val="Arial Cyr"/>
      <family val="2"/>
    </font>
    <font>
      <b/>
      <sz val="10"/>
      <name val="Times New Roman"/>
      <family val="1"/>
    </font>
    <font>
      <b/>
      <sz val="10"/>
      <name val="Arial Cyr"/>
      <family val="0"/>
    </font>
    <font>
      <sz val="10"/>
      <color indexed="8"/>
      <name val="Times New Roman"/>
      <family val="1"/>
    </font>
    <font>
      <sz val="9.5"/>
      <name val="Times New Roman"/>
      <family val="1"/>
    </font>
    <font>
      <sz val="9.5"/>
      <name val="Arial Cyr"/>
      <family val="0"/>
    </font>
    <font>
      <sz val="10"/>
      <color indexed="53"/>
      <name val="Times New Roman"/>
      <family val="1"/>
    </font>
    <font>
      <b/>
      <sz val="9.5"/>
      <name val="Times New Roman"/>
      <family val="1"/>
    </font>
    <font>
      <sz val="9"/>
      <name val="Times New Roman"/>
      <family val="1"/>
    </font>
    <font>
      <sz val="9"/>
      <name val="Arial Cyr"/>
      <family val="0"/>
    </font>
    <font>
      <sz val="8"/>
      <name val="Tahoma"/>
      <family val="0"/>
    </font>
    <font>
      <b/>
      <sz val="8"/>
      <name val="Tahoma"/>
      <family val="0"/>
    </font>
    <font>
      <sz val="8"/>
      <name val="Times New Roman"/>
      <family val="1"/>
    </font>
    <font>
      <b/>
      <sz val="8"/>
      <name val="Arial Cyr"/>
      <family val="2"/>
    </font>
  </fonts>
  <fills count="16">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 fillId="3" borderId="1" applyNumberFormat="0" applyAlignment="0" applyProtection="0"/>
    <xf numFmtId="0" fontId="4" fillId="5" borderId="2" applyNumberFormat="0" applyAlignment="0" applyProtection="0"/>
    <xf numFmtId="0" fontId="5" fillId="5"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3"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22" fillId="0" borderId="0" applyNumberFormat="0" applyFill="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15" borderId="0" applyNumberFormat="0" applyBorder="0" applyAlignment="0" applyProtection="0"/>
  </cellStyleXfs>
  <cellXfs count="142">
    <xf numFmtId="0" fontId="0" fillId="0" borderId="0" xfId="0" applyAlignment="1">
      <alignment/>
    </xf>
    <xf numFmtId="0" fontId="0" fillId="0" borderId="0" xfId="0" applyFill="1" applyAlignment="1">
      <alignment/>
    </xf>
    <xf numFmtId="0" fontId="0" fillId="0" borderId="0" xfId="0" applyFont="1" applyFill="1" applyAlignment="1">
      <alignment/>
    </xf>
    <xf numFmtId="0" fontId="19" fillId="0" borderId="10" xfId="0" applyFont="1" applyFill="1" applyBorder="1" applyAlignment="1">
      <alignment horizontal="center" vertical="top" wrapText="1"/>
    </xf>
    <xf numFmtId="0" fontId="19" fillId="0" borderId="0" xfId="0" applyFont="1" applyFill="1" applyAlignment="1">
      <alignment horizontal="center" vertical="top" wrapText="1"/>
    </xf>
    <xf numFmtId="0" fontId="19" fillId="0" borderId="10" xfId="0" applyFont="1" applyFill="1" applyBorder="1" applyAlignment="1">
      <alignment horizontal="center"/>
    </xf>
    <xf numFmtId="0" fontId="0" fillId="0" borderId="10" xfId="0" applyFill="1" applyBorder="1" applyAlignment="1">
      <alignment/>
    </xf>
    <xf numFmtId="181" fontId="19" fillId="0" borderId="10" xfId="0" applyNumberFormat="1" applyFont="1" applyFill="1" applyBorder="1" applyAlignment="1">
      <alignment horizontal="center" vertical="top" wrapText="1"/>
    </xf>
    <xf numFmtId="49" fontId="0" fillId="0" borderId="10" xfId="0" applyNumberFormat="1" applyFill="1" applyBorder="1" applyAlignment="1">
      <alignment horizontal="center" vertical="top"/>
    </xf>
    <xf numFmtId="0" fontId="0" fillId="0" borderId="0" xfId="0" applyFill="1" applyBorder="1" applyAlignment="1">
      <alignment/>
    </xf>
    <xf numFmtId="4" fontId="19" fillId="0" borderId="10" xfId="0" applyNumberFormat="1" applyFont="1" applyFill="1" applyBorder="1" applyAlignment="1">
      <alignment horizontal="center" vertical="top" wrapText="1"/>
    </xf>
    <xf numFmtId="49" fontId="19" fillId="0" borderId="11" xfId="0" applyNumberFormat="1" applyFont="1" applyFill="1" applyBorder="1" applyAlignment="1">
      <alignment horizontal="center" vertical="top" wrapText="1"/>
    </xf>
    <xf numFmtId="0" fontId="19" fillId="0" borderId="10" xfId="0" applyFont="1" applyFill="1" applyBorder="1" applyAlignment="1">
      <alignment horizontal="center" vertical="top"/>
    </xf>
    <xf numFmtId="4" fontId="19" fillId="0" borderId="10" xfId="0" applyNumberFormat="1" applyFont="1" applyFill="1" applyBorder="1" applyAlignment="1">
      <alignment horizontal="center" vertical="top"/>
    </xf>
    <xf numFmtId="49" fontId="19" fillId="0" borderId="10" xfId="0" applyNumberFormat="1" applyFont="1" applyFill="1" applyBorder="1" applyAlignment="1">
      <alignment horizontal="center" vertical="top" wrapText="1"/>
    </xf>
    <xf numFmtId="0" fontId="19" fillId="8" borderId="10" xfId="0" applyFont="1" applyFill="1" applyBorder="1" applyAlignment="1">
      <alignment horizontal="center" vertical="top"/>
    </xf>
    <xf numFmtId="0" fontId="23" fillId="8" borderId="10" xfId="0" applyFont="1" applyFill="1" applyBorder="1" applyAlignment="1">
      <alignment horizontal="center" vertical="top" wrapText="1"/>
    </xf>
    <xf numFmtId="49" fontId="0" fillId="8" borderId="10" xfId="0" applyNumberFormat="1" applyFill="1" applyBorder="1" applyAlignment="1">
      <alignment horizontal="center" vertical="top"/>
    </xf>
    <xf numFmtId="4" fontId="19" fillId="8" borderId="10" xfId="0" applyNumberFormat="1" applyFont="1" applyFill="1" applyBorder="1" applyAlignment="1">
      <alignment horizontal="center" vertical="top"/>
    </xf>
    <xf numFmtId="181" fontId="19" fillId="8" borderId="10" xfId="0" applyNumberFormat="1" applyFont="1" applyFill="1" applyBorder="1" applyAlignment="1">
      <alignment horizontal="center" vertical="top" wrapText="1"/>
    </xf>
    <xf numFmtId="0" fontId="19" fillId="8" borderId="10" xfId="0" applyFont="1" applyFill="1" applyBorder="1" applyAlignment="1">
      <alignment horizontal="center"/>
    </xf>
    <xf numFmtId="0" fontId="19" fillId="8" borderId="10" xfId="0" applyFont="1" applyFill="1" applyBorder="1" applyAlignment="1">
      <alignment horizontal="center" vertical="top" wrapText="1"/>
    </xf>
    <xf numFmtId="0" fontId="0" fillId="8" borderId="10" xfId="0" applyFill="1" applyBorder="1" applyAlignment="1">
      <alignment horizontal="center" vertical="top"/>
    </xf>
    <xf numFmtId="4" fontId="19" fillId="8" borderId="10" xfId="0" applyNumberFormat="1" applyFont="1" applyFill="1" applyBorder="1" applyAlignment="1">
      <alignment horizontal="center" vertical="top" wrapText="1"/>
    </xf>
    <xf numFmtId="4" fontId="25" fillId="8" borderId="10" xfId="0" applyNumberFormat="1" applyFont="1" applyFill="1" applyBorder="1" applyAlignment="1">
      <alignment horizontal="center" vertical="top" wrapText="1"/>
    </xf>
    <xf numFmtId="0" fontId="19" fillId="0" borderId="11" xfId="0"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 fontId="0" fillId="0" borderId="10" xfId="0" applyNumberFormat="1" applyFill="1" applyBorder="1" applyAlignment="1">
      <alignment horizontal="center" vertical="top"/>
    </xf>
    <xf numFmtId="49" fontId="25" fillId="0" borderId="10" xfId="0" applyNumberFormat="1" applyFont="1" applyFill="1" applyBorder="1" applyAlignment="1">
      <alignment horizontal="center" vertical="top"/>
    </xf>
    <xf numFmtId="49" fontId="25" fillId="0" borderId="10" xfId="0" applyNumberFormat="1" applyFont="1" applyFill="1" applyBorder="1" applyAlignment="1">
      <alignment horizontal="center" vertical="top" wrapText="1"/>
    </xf>
    <xf numFmtId="0" fontId="0" fillId="0" borderId="10" xfId="0" applyFill="1" applyBorder="1" applyAlignment="1">
      <alignment horizontal="center" vertical="top"/>
    </xf>
    <xf numFmtId="0" fontId="19" fillId="0" borderId="10" xfId="0" applyFont="1" applyFill="1" applyBorder="1" applyAlignment="1">
      <alignment horizontal="center" vertical="top" wrapText="1"/>
    </xf>
    <xf numFmtId="49" fontId="25" fillId="0"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wrapText="1"/>
    </xf>
    <xf numFmtId="0" fontId="19" fillId="0" borderId="0" xfId="0" applyFont="1" applyFill="1" applyAlignment="1">
      <alignment/>
    </xf>
    <xf numFmtId="2" fontId="0" fillId="0" borderId="10" xfId="0" applyNumberFormat="1" applyFill="1" applyBorder="1" applyAlignment="1">
      <alignment horizontal="center" vertical="top"/>
    </xf>
    <xf numFmtId="2" fontId="0" fillId="8" borderId="10" xfId="0" applyNumberFormat="1" applyFill="1" applyBorder="1" applyAlignment="1">
      <alignment horizontal="center" vertical="top"/>
    </xf>
    <xf numFmtId="49" fontId="0" fillId="0" borderId="13" xfId="0" applyNumberFormat="1" applyFill="1" applyBorder="1" applyAlignment="1">
      <alignment horizontal="center" vertical="top"/>
    </xf>
    <xf numFmtId="4" fontId="19" fillId="0" borderId="13" xfId="0" applyNumberFormat="1" applyFont="1" applyFill="1" applyBorder="1" applyAlignment="1">
      <alignment horizontal="center" vertical="top"/>
    </xf>
    <xf numFmtId="181" fontId="19" fillId="0" borderId="13" xfId="0" applyNumberFormat="1" applyFont="1" applyFill="1" applyBorder="1" applyAlignment="1">
      <alignment horizontal="center" vertical="top" wrapText="1"/>
    </xf>
    <xf numFmtId="49" fontId="0" fillId="0" borderId="14" xfId="0" applyNumberFormat="1" applyFill="1" applyBorder="1" applyAlignment="1">
      <alignment horizontal="center" vertical="top"/>
    </xf>
    <xf numFmtId="4" fontId="0" fillId="0" borderId="14" xfId="0" applyNumberFormat="1" applyFill="1" applyBorder="1" applyAlignment="1">
      <alignment horizontal="center" vertical="top"/>
    </xf>
    <xf numFmtId="4" fontId="19" fillId="0" borderId="13" xfId="0" applyNumberFormat="1" applyFont="1" applyFill="1" applyBorder="1" applyAlignment="1">
      <alignment horizontal="center" vertical="top" wrapText="1"/>
    </xf>
    <xf numFmtId="0" fontId="19" fillId="0" borderId="15" xfId="0" applyFont="1" applyFill="1" applyBorder="1" applyAlignment="1">
      <alignment horizontal="center" vertical="top" wrapText="1"/>
    </xf>
    <xf numFmtId="49" fontId="0" fillId="0" borderId="15" xfId="0" applyNumberFormat="1" applyFill="1" applyBorder="1" applyAlignment="1">
      <alignment horizontal="center" vertical="top"/>
    </xf>
    <xf numFmtId="4" fontId="0" fillId="0" borderId="15" xfId="0" applyNumberFormat="1" applyFill="1" applyBorder="1" applyAlignment="1">
      <alignment horizontal="center" vertical="top"/>
    </xf>
    <xf numFmtId="4" fontId="19" fillId="0" borderId="11" xfId="0" applyNumberFormat="1" applyFont="1" applyFill="1" applyBorder="1" applyAlignment="1">
      <alignment horizontal="center" vertical="top" wrapText="1"/>
    </xf>
    <xf numFmtId="0" fontId="34" fillId="0" borderId="16" xfId="0" applyNumberFormat="1" applyFont="1" applyFill="1" applyBorder="1" applyAlignment="1">
      <alignment horizontal="center" vertical="top" wrapText="1"/>
    </xf>
    <xf numFmtId="49" fontId="19" fillId="0" borderId="15" xfId="0" applyNumberFormat="1" applyFont="1" applyFill="1" applyBorder="1" applyAlignment="1">
      <alignment horizontal="center" vertical="top" wrapText="1"/>
    </xf>
    <xf numFmtId="0" fontId="0" fillId="0" borderId="15" xfId="0" applyFill="1" applyBorder="1" applyAlignment="1">
      <alignment horizontal="center" vertical="top" wrapText="1"/>
    </xf>
    <xf numFmtId="0" fontId="19" fillId="0" borderId="17"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9" xfId="0" applyFont="1" applyFill="1" applyBorder="1" applyAlignment="1">
      <alignment horizontal="center" vertical="top" wrapText="1"/>
    </xf>
    <xf numFmtId="49" fontId="0" fillId="0" borderId="11" xfId="0" applyNumberFormat="1" applyFill="1" applyBorder="1" applyAlignment="1">
      <alignment horizontal="center" vertical="top"/>
    </xf>
    <xf numFmtId="181" fontId="19" fillId="0" borderId="11" xfId="0" applyNumberFormat="1" applyFont="1" applyFill="1" applyBorder="1" applyAlignment="1">
      <alignment horizontal="center" vertical="top" wrapText="1"/>
    </xf>
    <xf numFmtId="4" fontId="25" fillId="0" borderId="10" xfId="0" applyNumberFormat="1" applyFont="1" applyFill="1" applyBorder="1" applyAlignment="1">
      <alignment horizontal="center" vertical="top" wrapText="1"/>
    </xf>
    <xf numFmtId="4" fontId="25" fillId="0" borderId="10" xfId="0" applyNumberFormat="1" applyFont="1" applyFill="1" applyBorder="1" applyAlignment="1">
      <alignment horizontal="center" vertical="top" wrapText="1"/>
    </xf>
    <xf numFmtId="4" fontId="25" fillId="8" borderId="11" xfId="0" applyNumberFormat="1" applyFont="1" applyFill="1" applyBorder="1" applyAlignment="1">
      <alignment horizontal="center" vertical="top" wrapText="1"/>
    </xf>
    <xf numFmtId="2" fontId="25" fillId="8"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xf>
    <xf numFmtId="2" fontId="19" fillId="0" borderId="10" xfId="0" applyNumberFormat="1" applyFont="1" applyFill="1" applyBorder="1" applyAlignment="1">
      <alignment horizontal="center" vertical="top" wrapText="1"/>
    </xf>
    <xf numFmtId="2" fontId="19" fillId="8"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wrapText="1"/>
    </xf>
    <xf numFmtId="2" fontId="19" fillId="0" borderId="10" xfId="0" applyNumberFormat="1" applyFont="1" applyFill="1" applyBorder="1" applyAlignment="1">
      <alignment horizontal="center" vertical="top"/>
    </xf>
    <xf numFmtId="2" fontId="19" fillId="8" borderId="10" xfId="0" applyNumberFormat="1" applyFont="1" applyFill="1" applyBorder="1" applyAlignment="1">
      <alignment horizontal="center" vertical="top"/>
    </xf>
    <xf numFmtId="49" fontId="26" fillId="0" borderId="11" xfId="0" applyNumberFormat="1" applyFont="1" applyFill="1" applyBorder="1" applyAlignment="1">
      <alignment horizontal="center" vertical="top" wrapText="1"/>
    </xf>
    <xf numFmtId="0" fontId="26" fillId="0" borderId="10" xfId="0" applyFont="1" applyFill="1" applyBorder="1" applyAlignment="1">
      <alignment horizontal="center" vertical="top" wrapText="1"/>
    </xf>
    <xf numFmtId="0" fontId="26" fillId="0" borderId="0" xfId="0" applyFont="1" applyFill="1" applyAlignment="1">
      <alignment horizontal="center" vertical="top" wrapText="1"/>
    </xf>
    <xf numFmtId="49" fontId="19" fillId="0" borderId="13"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11" xfId="0" applyNumberFormat="1"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12" xfId="0" applyFont="1" applyFill="1" applyBorder="1" applyAlignment="1">
      <alignment horizontal="center" vertical="top" wrapText="1"/>
    </xf>
    <xf numFmtId="0" fontId="34" fillId="0" borderId="11"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1"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6" fillId="0" borderId="11" xfId="0" applyFont="1" applyFill="1" applyBorder="1" applyAlignment="1">
      <alignment horizontal="center" vertical="top" wrapText="1"/>
    </xf>
    <xf numFmtId="0" fontId="0" fillId="0" borderId="12" xfId="0" applyFill="1" applyBorder="1" applyAlignment="1">
      <alignment horizontal="center" vertical="top"/>
    </xf>
    <xf numFmtId="0" fontId="0" fillId="0" borderId="11" xfId="0" applyFill="1" applyBorder="1" applyAlignment="1">
      <alignment horizontal="center" vertical="top"/>
    </xf>
    <xf numFmtId="0" fontId="31" fillId="0" borderId="12" xfId="0" applyFont="1" applyFill="1" applyBorder="1" applyAlignment="1">
      <alignment horizontal="center" vertical="top" wrapText="1"/>
    </xf>
    <xf numFmtId="0" fontId="31" fillId="0" borderId="20" xfId="0" applyFont="1" applyFill="1" applyBorder="1" applyAlignment="1">
      <alignment horizontal="center" vertical="top" wrapText="1"/>
    </xf>
    <xf numFmtId="0" fontId="18" fillId="0" borderId="0" xfId="53" applyNumberFormat="1" applyFont="1" applyFill="1" applyBorder="1" applyAlignment="1">
      <alignment horizontal="center" vertical="center" wrapText="1"/>
      <protection/>
    </xf>
    <xf numFmtId="0" fontId="0" fillId="0" borderId="0" xfId="0" applyFill="1" applyAlignment="1">
      <alignment horizontal="center" vertical="center"/>
    </xf>
    <xf numFmtId="0" fontId="18" fillId="0" borderId="0" xfId="53" applyNumberFormat="1" applyFont="1" applyFill="1" applyBorder="1" applyAlignment="1">
      <alignment horizontal="center" wrapText="1"/>
      <protection/>
    </xf>
    <xf numFmtId="0" fontId="0" fillId="0" borderId="0" xfId="0" applyFill="1" applyAlignment="1">
      <alignment/>
    </xf>
    <xf numFmtId="0" fontId="18" fillId="0" borderId="19" xfId="53" applyNumberFormat="1" applyFont="1" applyFill="1" applyBorder="1" applyAlignment="1">
      <alignment horizontal="center" vertical="top" wrapText="1"/>
      <protection/>
    </xf>
    <xf numFmtId="0" fontId="0" fillId="0" borderId="19" xfId="0" applyFill="1" applyBorder="1" applyAlignment="1">
      <alignment/>
    </xf>
    <xf numFmtId="0" fontId="0" fillId="0" borderId="12" xfId="0" applyFill="1" applyBorder="1" applyAlignment="1">
      <alignment horizontal="center" vertical="top" wrapText="1"/>
    </xf>
    <xf numFmtId="0" fontId="0" fillId="0" borderId="11" xfId="0"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18" xfId="0" applyFont="1" applyFill="1" applyBorder="1" applyAlignment="1">
      <alignment horizontal="center" vertical="top" wrapText="1"/>
    </xf>
    <xf numFmtId="0" fontId="29" fillId="0" borderId="21" xfId="0" applyFont="1" applyFill="1" applyBorder="1" applyAlignment="1">
      <alignment horizontal="center" vertical="top" wrapText="1"/>
    </xf>
    <xf numFmtId="0" fontId="23" fillId="0" borderId="22"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3" fillId="0" borderId="17" xfId="0" applyFont="1" applyFill="1" applyBorder="1" applyAlignment="1">
      <alignment horizontal="center" vertical="top" wrapText="1"/>
    </xf>
    <xf numFmtId="0" fontId="19" fillId="0" borderId="14" xfId="0" applyFont="1" applyFill="1" applyBorder="1" applyAlignment="1">
      <alignment horizontal="center" vertical="top" wrapText="1"/>
    </xf>
    <xf numFmtId="0" fontId="0" fillId="0" borderId="24" xfId="0"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9" fillId="0" borderId="24" xfId="0" applyNumberFormat="1" applyFont="1" applyFill="1" applyBorder="1" applyAlignment="1">
      <alignment horizontal="center" vertical="top" wrapText="1"/>
    </xf>
    <xf numFmtId="0" fontId="19" fillId="0" borderId="14" xfId="0" applyNumberFormat="1" applyFont="1" applyFill="1" applyBorder="1" applyAlignment="1">
      <alignment horizontal="center" vertical="top" wrapText="1"/>
    </xf>
    <xf numFmtId="0" fontId="29" fillId="0" borderId="22" xfId="0" applyFont="1" applyFill="1" applyBorder="1" applyAlignment="1">
      <alignment horizontal="center" vertical="top" wrapText="1"/>
    </xf>
    <xf numFmtId="0" fontId="29" fillId="0" borderId="23" xfId="0" applyFont="1" applyFill="1" applyBorder="1" applyAlignment="1">
      <alignment horizontal="center" vertical="top" wrapText="1"/>
    </xf>
    <xf numFmtId="0" fontId="29" fillId="0" borderId="17" xfId="0" applyFont="1" applyFill="1" applyBorder="1" applyAlignment="1">
      <alignment horizontal="center" vertical="top" wrapText="1"/>
    </xf>
    <xf numFmtId="0" fontId="19" fillId="0" borderId="13" xfId="0" applyNumberFormat="1" applyFont="1" applyFill="1" applyBorder="1" applyAlignment="1">
      <alignment horizontal="center" vertical="top" wrapText="1"/>
    </xf>
    <xf numFmtId="0" fontId="19" fillId="0" borderId="24" xfId="0" applyFont="1" applyFill="1" applyBorder="1" applyAlignment="1">
      <alignment horizontal="center" vertical="top" wrapText="1"/>
    </xf>
    <xf numFmtId="0" fontId="27" fillId="0" borderId="12" xfId="0" applyFont="1" applyFill="1" applyBorder="1" applyAlignment="1">
      <alignment/>
    </xf>
    <xf numFmtId="0" fontId="27" fillId="0" borderId="11" xfId="0" applyFont="1" applyFill="1" applyBorder="1" applyAlignment="1">
      <alignment/>
    </xf>
    <xf numFmtId="0" fontId="0" fillId="0" borderId="12" xfId="0" applyFill="1" applyBorder="1" applyAlignment="1">
      <alignment/>
    </xf>
    <xf numFmtId="0" fontId="0" fillId="0" borderId="11" xfId="0" applyFill="1" applyBorder="1" applyAlignment="1">
      <alignment/>
    </xf>
    <xf numFmtId="0" fontId="19" fillId="0" borderId="13" xfId="53" applyFont="1" applyFill="1" applyBorder="1" applyAlignment="1">
      <alignment horizontal="center" vertical="top" wrapText="1"/>
      <protection/>
    </xf>
    <xf numFmtId="0" fontId="19" fillId="0" borderId="12" xfId="53" applyFont="1" applyFill="1" applyBorder="1" applyAlignment="1">
      <alignment horizontal="center" vertical="top" wrapText="1"/>
      <protection/>
    </xf>
    <xf numFmtId="0" fontId="19" fillId="0" borderId="11" xfId="53" applyFont="1" applyFill="1" applyBorder="1" applyAlignment="1">
      <alignment horizontal="center" vertical="top" wrapText="1"/>
      <protection/>
    </xf>
    <xf numFmtId="0" fontId="19" fillId="0" borderId="13" xfId="53" applyNumberFormat="1" applyFont="1" applyFill="1" applyBorder="1" applyAlignment="1">
      <alignment horizontal="center" vertical="top" wrapText="1"/>
      <protection/>
    </xf>
    <xf numFmtId="0" fontId="0" fillId="0" borderId="12" xfId="0" applyFill="1" applyBorder="1" applyAlignment="1">
      <alignment wrapText="1"/>
    </xf>
    <xf numFmtId="0" fontId="0" fillId="0" borderId="11" xfId="0" applyFill="1" applyBorder="1" applyAlignment="1">
      <alignment wrapText="1"/>
    </xf>
    <xf numFmtId="0" fontId="19"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ill="1" applyBorder="1" applyAlignment="1">
      <alignment/>
    </xf>
    <xf numFmtId="0" fontId="19" fillId="0" borderId="10" xfId="53" applyNumberFormat="1" applyFont="1" applyFill="1" applyBorder="1" applyAlignment="1">
      <alignment horizontal="center" vertical="top" wrapText="1"/>
      <protection/>
    </xf>
    <xf numFmtId="0" fontId="0" fillId="0" borderId="10" xfId="0" applyFill="1" applyBorder="1" applyAlignment="1">
      <alignment horizontal="center" vertical="top" wrapText="1"/>
    </xf>
    <xf numFmtId="0" fontId="0" fillId="0" borderId="13" xfId="0" applyFill="1" applyBorder="1" applyAlignment="1">
      <alignment horizontal="center" vertical="top" wrapText="1"/>
    </xf>
    <xf numFmtId="0" fontId="23" fillId="0" borderId="22" xfId="53" applyFont="1" applyFill="1" applyBorder="1" applyAlignment="1">
      <alignment horizontal="center" vertical="top" wrapText="1"/>
      <protection/>
    </xf>
    <xf numFmtId="0" fontId="0" fillId="0" borderId="23" xfId="0" applyFill="1" applyBorder="1" applyAlignment="1">
      <alignment horizontal="center"/>
    </xf>
    <xf numFmtId="0" fontId="0" fillId="0" borderId="17" xfId="0" applyFill="1" applyBorder="1" applyAlignment="1">
      <alignment horizontal="center"/>
    </xf>
    <xf numFmtId="0" fontId="23" fillId="8" borderId="22" xfId="53" applyFont="1" applyFill="1" applyBorder="1" applyAlignment="1">
      <alignment horizontal="center" vertical="top" wrapText="1"/>
      <protection/>
    </xf>
    <xf numFmtId="0" fontId="24" fillId="8" borderId="23" xfId="0" applyFont="1" applyFill="1" applyBorder="1" applyAlignment="1">
      <alignment horizontal="center"/>
    </xf>
    <xf numFmtId="0" fontId="24" fillId="8" borderId="17" xfId="0" applyFont="1" applyFill="1" applyBorder="1" applyAlignment="1">
      <alignment horizontal="center"/>
    </xf>
    <xf numFmtId="0" fontId="29" fillId="0" borderId="15" xfId="0" applyFont="1" applyFill="1" applyBorder="1" applyAlignment="1">
      <alignment horizontal="center" vertical="top" wrapText="1"/>
    </xf>
    <xf numFmtId="0" fontId="29" fillId="0" borderId="19" xfId="0" applyFont="1" applyFill="1" applyBorder="1" applyAlignment="1">
      <alignment horizontal="center" vertical="top" wrapText="1"/>
    </xf>
    <xf numFmtId="0" fontId="29" fillId="0" borderId="20" xfId="0" applyFont="1" applyFill="1" applyBorder="1" applyAlignment="1">
      <alignment horizontal="center" vertical="top" wrapText="1"/>
    </xf>
    <xf numFmtId="0" fontId="19" fillId="0" borderId="10" xfId="0" applyNumberFormat="1" applyFont="1" applyFill="1" applyBorder="1" applyAlignment="1">
      <alignment horizontal="center" vertical="top" wrapText="1"/>
    </xf>
    <xf numFmtId="0" fontId="23" fillId="8" borderId="22" xfId="0" applyFont="1" applyFill="1" applyBorder="1" applyAlignment="1">
      <alignment horizontal="center" vertical="top" wrapText="1"/>
    </xf>
    <xf numFmtId="0" fontId="23" fillId="8" borderId="23" xfId="0" applyFont="1" applyFill="1" applyBorder="1" applyAlignment="1">
      <alignment horizontal="center" vertical="top" wrapText="1"/>
    </xf>
    <xf numFmtId="0" fontId="23" fillId="8" borderId="17" xfId="0" applyFont="1" applyFill="1" applyBorder="1" applyAlignment="1">
      <alignment horizontal="center" vertical="top" wrapText="1"/>
    </xf>
    <xf numFmtId="0" fontId="29" fillId="0" borderId="23" xfId="0" applyFont="1" applyFill="1" applyBorder="1" applyAlignment="1">
      <alignment horizontal="center" wrapText="1"/>
    </xf>
    <xf numFmtId="0" fontId="29" fillId="0" borderId="17" xfId="0" applyFont="1" applyFill="1" applyBorder="1" applyAlignment="1">
      <alignment horizontal="center" wrapText="1"/>
    </xf>
    <xf numFmtId="0" fontId="30" fillId="0" borderId="13" xfId="0" applyFont="1" applyFill="1" applyBorder="1" applyAlignment="1">
      <alignment horizontal="center" vertical="top" wrapText="1"/>
    </xf>
    <xf numFmtId="0" fontId="31" fillId="0" borderId="12" xfId="0" applyFont="1" applyFill="1" applyBorder="1" applyAlignment="1">
      <alignment horizontal="center" vertical="top"/>
    </xf>
    <xf numFmtId="0" fontId="31" fillId="0" borderId="11" xfId="0"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
  <sheetViews>
    <sheetView tabSelected="1" zoomScale="75" zoomScaleNormal="75" zoomScalePageLayoutView="0" workbookViewId="0" topLeftCell="A1">
      <pane ySplit="6" topLeftCell="BM106" activePane="bottomLeft" state="frozen"/>
      <selection pane="topLeft" activeCell="A1" sqref="A1"/>
      <selection pane="bottomLeft" activeCell="C112" sqref="C112:C115"/>
    </sheetView>
  </sheetViews>
  <sheetFormatPr defaultColWidth="9.00390625" defaultRowHeight="12.75"/>
  <cols>
    <col min="1" max="1" width="6.625" style="1" customWidth="1"/>
    <col min="2" max="2" width="17.375" style="1" customWidth="1"/>
    <col min="3" max="3" width="27.375" style="1" customWidth="1"/>
    <col min="4" max="4" width="7.875" style="1" customWidth="1"/>
    <col min="5" max="5" width="8.25390625" style="1" customWidth="1"/>
    <col min="6" max="6" width="10.625" style="1" customWidth="1"/>
    <col min="7" max="7" width="13.625" style="1" customWidth="1"/>
    <col min="8" max="8" width="16.00390625" style="1" customWidth="1"/>
    <col min="9" max="9" width="5.25390625" style="1" customWidth="1"/>
    <col min="10" max="10" width="5.875" style="1" customWidth="1"/>
    <col min="11" max="11" width="13.375" style="1" customWidth="1"/>
    <col min="12" max="12" width="12.875" style="1" customWidth="1"/>
    <col min="13" max="13" width="14.75390625" style="1" customWidth="1"/>
    <col min="14" max="14" width="28.625" style="1" customWidth="1"/>
    <col min="15" max="16384" width="9.125" style="1" customWidth="1"/>
  </cols>
  <sheetData>
    <row r="1" spans="1:14" ht="48" customHeight="1">
      <c r="A1" s="84" t="s">
        <v>53</v>
      </c>
      <c r="B1" s="84"/>
      <c r="C1" s="84"/>
      <c r="D1" s="84"/>
      <c r="E1" s="84"/>
      <c r="F1" s="84"/>
      <c r="G1" s="84"/>
      <c r="H1" s="84"/>
      <c r="I1" s="84"/>
      <c r="J1" s="84"/>
      <c r="K1" s="84"/>
      <c r="L1" s="84"/>
      <c r="M1" s="85"/>
      <c r="N1" s="85"/>
    </row>
    <row r="2" spans="1:14" ht="15.75">
      <c r="A2" s="86" t="s">
        <v>142</v>
      </c>
      <c r="B2" s="86"/>
      <c r="C2" s="86"/>
      <c r="D2" s="86"/>
      <c r="E2" s="86"/>
      <c r="F2" s="86"/>
      <c r="G2" s="86"/>
      <c r="H2" s="86"/>
      <c r="I2" s="86"/>
      <c r="J2" s="86"/>
      <c r="K2" s="86"/>
      <c r="L2" s="86"/>
      <c r="M2" s="87"/>
      <c r="N2" s="87"/>
    </row>
    <row r="3" spans="1:14" ht="15.75">
      <c r="A3" s="88" t="s">
        <v>52</v>
      </c>
      <c r="B3" s="88"/>
      <c r="C3" s="88"/>
      <c r="D3" s="88"/>
      <c r="E3" s="88"/>
      <c r="F3" s="88"/>
      <c r="G3" s="88"/>
      <c r="H3" s="88"/>
      <c r="I3" s="88"/>
      <c r="J3" s="88"/>
      <c r="K3" s="88"/>
      <c r="L3" s="88"/>
      <c r="M3" s="89"/>
      <c r="N3" s="89"/>
    </row>
    <row r="4" spans="1:14" s="2" customFormat="1" ht="34.5" customHeight="1">
      <c r="A4" s="115" t="s">
        <v>54</v>
      </c>
      <c r="B4" s="115" t="s">
        <v>31</v>
      </c>
      <c r="C4" s="115" t="s">
        <v>32</v>
      </c>
      <c r="D4" s="121" t="s">
        <v>33</v>
      </c>
      <c r="E4" s="121"/>
      <c r="F4" s="115" t="s">
        <v>36</v>
      </c>
      <c r="G4" s="115" t="s">
        <v>37</v>
      </c>
      <c r="H4" s="115" t="s">
        <v>38</v>
      </c>
      <c r="I4" s="121" t="s">
        <v>39</v>
      </c>
      <c r="J4" s="121"/>
      <c r="K4" s="122"/>
      <c r="L4" s="122"/>
      <c r="M4" s="74" t="s">
        <v>44</v>
      </c>
      <c r="N4" s="74" t="s">
        <v>30</v>
      </c>
    </row>
    <row r="5" spans="1:14" s="4" customFormat="1" ht="31.5" customHeight="1">
      <c r="A5" s="116"/>
      <c r="B5" s="116"/>
      <c r="C5" s="116"/>
      <c r="D5" s="118" t="s">
        <v>34</v>
      </c>
      <c r="E5" s="118" t="s">
        <v>35</v>
      </c>
      <c r="F5" s="116"/>
      <c r="G5" s="116"/>
      <c r="H5" s="116"/>
      <c r="I5" s="118" t="s">
        <v>40</v>
      </c>
      <c r="J5" s="118"/>
      <c r="K5" s="121" t="s">
        <v>43</v>
      </c>
      <c r="L5" s="118"/>
      <c r="M5" s="90"/>
      <c r="N5" s="90"/>
    </row>
    <row r="6" spans="1:14" ht="28.5" customHeight="1">
      <c r="A6" s="117"/>
      <c r="B6" s="117"/>
      <c r="C6" s="117"/>
      <c r="D6" s="119"/>
      <c r="E6" s="120"/>
      <c r="F6" s="117"/>
      <c r="G6" s="117"/>
      <c r="H6" s="117"/>
      <c r="I6" s="3" t="s">
        <v>41</v>
      </c>
      <c r="J6" s="3" t="s">
        <v>42</v>
      </c>
      <c r="K6" s="3" t="s">
        <v>34</v>
      </c>
      <c r="L6" s="3" t="s">
        <v>35</v>
      </c>
      <c r="M6" s="91"/>
      <c r="N6" s="91"/>
    </row>
    <row r="7" spans="1:14" ht="12.75">
      <c r="A7" s="5">
        <v>1</v>
      </c>
      <c r="B7" s="5">
        <v>2</v>
      </c>
      <c r="C7" s="5">
        <v>3</v>
      </c>
      <c r="D7" s="5">
        <v>4</v>
      </c>
      <c r="E7" s="5">
        <v>5</v>
      </c>
      <c r="F7" s="5">
        <v>6</v>
      </c>
      <c r="G7" s="5">
        <v>7</v>
      </c>
      <c r="H7" s="5">
        <v>8</v>
      </c>
      <c r="I7" s="5">
        <v>9</v>
      </c>
      <c r="J7" s="5">
        <v>10</v>
      </c>
      <c r="K7" s="5">
        <v>11</v>
      </c>
      <c r="L7" s="5">
        <v>12</v>
      </c>
      <c r="M7" s="5">
        <v>13</v>
      </c>
      <c r="N7" s="5">
        <v>14</v>
      </c>
    </row>
    <row r="8" spans="1:14" ht="19.5" customHeight="1">
      <c r="A8" s="15"/>
      <c r="B8" s="127" t="s">
        <v>45</v>
      </c>
      <c r="C8" s="128"/>
      <c r="D8" s="128"/>
      <c r="E8" s="128"/>
      <c r="F8" s="128"/>
      <c r="G8" s="129"/>
      <c r="H8" s="16" t="s">
        <v>46</v>
      </c>
      <c r="I8" s="17" t="s">
        <v>106</v>
      </c>
      <c r="J8" s="17" t="s">
        <v>106</v>
      </c>
      <c r="K8" s="18">
        <f>K9+K14+K19+K24+K29+K34+K39+K44+K49+K54+K59</f>
        <v>9436796.799999997</v>
      </c>
      <c r="L8" s="18">
        <f>L9+L14+L19+L24+L29+L34+L39+L44+L49+L54+L59</f>
        <v>9625026.3</v>
      </c>
      <c r="M8" s="19">
        <f>(L8/K8)*100</f>
        <v>101.99463339085572</v>
      </c>
      <c r="N8" s="20"/>
    </row>
    <row r="9" spans="1:14" ht="27" customHeight="1">
      <c r="A9" s="12">
        <v>1</v>
      </c>
      <c r="B9" s="124" t="s">
        <v>55</v>
      </c>
      <c r="C9" s="125"/>
      <c r="D9" s="125"/>
      <c r="E9" s="125"/>
      <c r="F9" s="125"/>
      <c r="G9" s="126"/>
      <c r="H9" s="3" t="s">
        <v>47</v>
      </c>
      <c r="I9" s="8" t="s">
        <v>106</v>
      </c>
      <c r="J9" s="8" t="s">
        <v>106</v>
      </c>
      <c r="K9" s="18">
        <v>0</v>
      </c>
      <c r="L9" s="18">
        <v>0</v>
      </c>
      <c r="M9" s="7">
        <v>0</v>
      </c>
      <c r="N9" s="74" t="s">
        <v>4</v>
      </c>
    </row>
    <row r="10" spans="1:14" ht="32.25" customHeight="1">
      <c r="A10" s="68" t="s">
        <v>72</v>
      </c>
      <c r="B10" s="112" t="s">
        <v>154</v>
      </c>
      <c r="C10" s="77" t="s">
        <v>153</v>
      </c>
      <c r="D10" s="74">
        <v>2020</v>
      </c>
      <c r="E10" s="123"/>
      <c r="F10" s="123" t="s">
        <v>111</v>
      </c>
      <c r="G10" s="74" t="s">
        <v>143</v>
      </c>
      <c r="H10" s="3" t="s">
        <v>48</v>
      </c>
      <c r="I10" s="8" t="s">
        <v>106</v>
      </c>
      <c r="J10" s="8" t="s">
        <v>106</v>
      </c>
      <c r="K10" s="13">
        <v>0</v>
      </c>
      <c r="L10" s="13">
        <v>0</v>
      </c>
      <c r="M10" s="7">
        <v>0</v>
      </c>
      <c r="N10" s="75"/>
    </row>
    <row r="11" spans="1:14" ht="44.25" customHeight="1">
      <c r="A11" s="69"/>
      <c r="B11" s="113"/>
      <c r="C11" s="78"/>
      <c r="D11" s="75"/>
      <c r="E11" s="90"/>
      <c r="F11" s="90"/>
      <c r="G11" s="75"/>
      <c r="H11" s="3" t="s">
        <v>49</v>
      </c>
      <c r="I11" s="8" t="s">
        <v>106</v>
      </c>
      <c r="J11" s="8" t="s">
        <v>106</v>
      </c>
      <c r="K11" s="27">
        <v>0</v>
      </c>
      <c r="L11" s="27">
        <v>0</v>
      </c>
      <c r="M11" s="7">
        <v>0</v>
      </c>
      <c r="N11" s="75"/>
    </row>
    <row r="12" spans="1:14" ht="32.25" customHeight="1">
      <c r="A12" s="69"/>
      <c r="B12" s="113"/>
      <c r="C12" s="78"/>
      <c r="D12" s="75"/>
      <c r="E12" s="90"/>
      <c r="F12" s="90"/>
      <c r="G12" s="75"/>
      <c r="H12" s="4" t="s">
        <v>51</v>
      </c>
      <c r="I12" s="8" t="s">
        <v>106</v>
      </c>
      <c r="J12" s="8" t="s">
        <v>106</v>
      </c>
      <c r="K12" s="27">
        <v>0</v>
      </c>
      <c r="L12" s="27">
        <v>0</v>
      </c>
      <c r="M12" s="7">
        <v>0</v>
      </c>
      <c r="N12" s="75"/>
    </row>
    <row r="13" spans="1:14" ht="35.25" customHeight="1">
      <c r="A13" s="70"/>
      <c r="B13" s="114"/>
      <c r="C13" s="79"/>
      <c r="D13" s="76"/>
      <c r="E13" s="91"/>
      <c r="F13" s="91"/>
      <c r="G13" s="76"/>
      <c r="H13" s="3" t="s">
        <v>50</v>
      </c>
      <c r="I13" s="8" t="s">
        <v>106</v>
      </c>
      <c r="J13" s="8" t="s">
        <v>106</v>
      </c>
      <c r="K13" s="27">
        <v>0</v>
      </c>
      <c r="L13" s="27">
        <v>0</v>
      </c>
      <c r="M13" s="7">
        <v>0</v>
      </c>
      <c r="N13" s="76"/>
    </row>
    <row r="14" spans="1:14" ht="41.25" customHeight="1">
      <c r="A14" s="12">
        <v>2</v>
      </c>
      <c r="B14" s="124" t="s">
        <v>89</v>
      </c>
      <c r="C14" s="125"/>
      <c r="D14" s="125"/>
      <c r="E14" s="125"/>
      <c r="F14" s="125"/>
      <c r="G14" s="126"/>
      <c r="H14" s="3" t="s">
        <v>47</v>
      </c>
      <c r="I14" s="8" t="s">
        <v>106</v>
      </c>
      <c r="J14" s="8" t="s">
        <v>106</v>
      </c>
      <c r="K14" s="18">
        <f>K15+K18</f>
        <v>1106790.8</v>
      </c>
      <c r="L14" s="18">
        <f>L15+L18</f>
        <v>1119600.2000000002</v>
      </c>
      <c r="M14" s="7">
        <f aca="true" t="shared" si="0" ref="M14:M31">ROUND((L14/K14)*100,1)</f>
        <v>101.2</v>
      </c>
      <c r="N14" s="74" t="s">
        <v>151</v>
      </c>
    </row>
    <row r="15" spans="1:14" ht="27.75" customHeight="1">
      <c r="A15" s="68" t="s">
        <v>73</v>
      </c>
      <c r="B15" s="112" t="s">
        <v>67</v>
      </c>
      <c r="C15" s="77" t="s">
        <v>68</v>
      </c>
      <c r="D15" s="74">
        <v>2018</v>
      </c>
      <c r="E15" s="74">
        <v>2019</v>
      </c>
      <c r="F15" s="68" t="s">
        <v>24</v>
      </c>
      <c r="G15" s="74" t="s">
        <v>143</v>
      </c>
      <c r="H15" s="3" t="s">
        <v>48</v>
      </c>
      <c r="I15" s="14" t="s">
        <v>62</v>
      </c>
      <c r="J15" s="14" t="s">
        <v>61</v>
      </c>
      <c r="K15" s="13">
        <f>K16+K17</f>
        <v>1065610.6</v>
      </c>
      <c r="L15" s="13">
        <f>L16+L17</f>
        <v>1078835.6</v>
      </c>
      <c r="M15" s="7">
        <f t="shared" si="0"/>
        <v>101.2</v>
      </c>
      <c r="N15" s="75"/>
    </row>
    <row r="16" spans="1:14" ht="39.75" customHeight="1">
      <c r="A16" s="69"/>
      <c r="B16" s="113"/>
      <c r="C16" s="78"/>
      <c r="D16" s="75"/>
      <c r="E16" s="75"/>
      <c r="F16" s="69"/>
      <c r="G16" s="75"/>
      <c r="H16" s="3" t="s">
        <v>49</v>
      </c>
      <c r="I16" s="8" t="s">
        <v>106</v>
      </c>
      <c r="J16" s="8" t="s">
        <v>106</v>
      </c>
      <c r="K16" s="13">
        <v>167992</v>
      </c>
      <c r="L16" s="13">
        <v>167992</v>
      </c>
      <c r="M16" s="7">
        <f t="shared" si="0"/>
        <v>100</v>
      </c>
      <c r="N16" s="75"/>
    </row>
    <row r="17" spans="1:14" ht="31.5" customHeight="1">
      <c r="A17" s="69"/>
      <c r="B17" s="113"/>
      <c r="C17" s="78"/>
      <c r="D17" s="75"/>
      <c r="E17" s="75"/>
      <c r="F17" s="69"/>
      <c r="G17" s="75"/>
      <c r="H17" s="4" t="s">
        <v>51</v>
      </c>
      <c r="I17" s="14" t="s">
        <v>62</v>
      </c>
      <c r="J17" s="14" t="s">
        <v>61</v>
      </c>
      <c r="K17" s="13">
        <v>897618.6</v>
      </c>
      <c r="L17" s="13">
        <v>910843.6</v>
      </c>
      <c r="M17" s="7">
        <f t="shared" si="0"/>
        <v>101.5</v>
      </c>
      <c r="N17" s="75"/>
    </row>
    <row r="18" spans="1:14" ht="69" customHeight="1">
      <c r="A18" s="70"/>
      <c r="B18" s="114"/>
      <c r="C18" s="79"/>
      <c r="D18" s="76"/>
      <c r="E18" s="76"/>
      <c r="F18" s="70"/>
      <c r="G18" s="76"/>
      <c r="H18" s="3" t="s">
        <v>50</v>
      </c>
      <c r="I18" s="8" t="s">
        <v>106</v>
      </c>
      <c r="J18" s="8" t="s">
        <v>106</v>
      </c>
      <c r="K18" s="10">
        <v>41180.2</v>
      </c>
      <c r="L18" s="10">
        <v>40764.6</v>
      </c>
      <c r="M18" s="10">
        <f t="shared" si="0"/>
        <v>99</v>
      </c>
      <c r="N18" s="76"/>
    </row>
    <row r="19" spans="1:14" ht="56.25" customHeight="1">
      <c r="A19" s="12">
        <v>3</v>
      </c>
      <c r="B19" s="124" t="s">
        <v>85</v>
      </c>
      <c r="C19" s="125"/>
      <c r="D19" s="125"/>
      <c r="E19" s="125"/>
      <c r="F19" s="125"/>
      <c r="G19" s="126"/>
      <c r="H19" s="3" t="s">
        <v>47</v>
      </c>
      <c r="I19" s="14" t="s">
        <v>62</v>
      </c>
      <c r="J19" s="14" t="s">
        <v>70</v>
      </c>
      <c r="K19" s="18">
        <f>K20+K23</f>
        <v>2288507</v>
      </c>
      <c r="L19" s="18">
        <f>L20+L23</f>
        <v>2361638.8</v>
      </c>
      <c r="M19" s="7">
        <f t="shared" si="0"/>
        <v>103.2</v>
      </c>
      <c r="N19" s="74" t="s">
        <v>151</v>
      </c>
    </row>
    <row r="20" spans="1:14" ht="33.75" customHeight="1">
      <c r="A20" s="68" t="s">
        <v>74</v>
      </c>
      <c r="B20" s="112" t="s">
        <v>67</v>
      </c>
      <c r="C20" s="77" t="s">
        <v>84</v>
      </c>
      <c r="D20" s="74">
        <v>2018</v>
      </c>
      <c r="E20" s="68" t="s">
        <v>140</v>
      </c>
      <c r="F20" s="68" t="s">
        <v>24</v>
      </c>
      <c r="G20" s="74" t="s">
        <v>143</v>
      </c>
      <c r="H20" s="3" t="s">
        <v>48</v>
      </c>
      <c r="I20" s="14" t="s">
        <v>62</v>
      </c>
      <c r="J20" s="14" t="s">
        <v>70</v>
      </c>
      <c r="K20" s="13">
        <f>K21+K22</f>
        <v>2228492.6</v>
      </c>
      <c r="L20" s="13">
        <f>L21+L22</f>
        <v>2300220.8</v>
      </c>
      <c r="M20" s="7">
        <f t="shared" si="0"/>
        <v>103.2</v>
      </c>
      <c r="N20" s="75"/>
    </row>
    <row r="21" spans="1:14" ht="45" customHeight="1">
      <c r="A21" s="69"/>
      <c r="B21" s="113"/>
      <c r="C21" s="78"/>
      <c r="D21" s="75"/>
      <c r="E21" s="69"/>
      <c r="F21" s="69"/>
      <c r="G21" s="75"/>
      <c r="H21" s="3" t="s">
        <v>49</v>
      </c>
      <c r="I21" s="8" t="s">
        <v>106</v>
      </c>
      <c r="J21" s="8" t="s">
        <v>106</v>
      </c>
      <c r="K21" s="13">
        <v>171415</v>
      </c>
      <c r="L21" s="13">
        <v>171415</v>
      </c>
      <c r="M21" s="7">
        <f t="shared" si="0"/>
        <v>100</v>
      </c>
      <c r="N21" s="75"/>
    </row>
    <row r="22" spans="1:14" ht="36" customHeight="1">
      <c r="A22" s="69"/>
      <c r="B22" s="113"/>
      <c r="C22" s="78"/>
      <c r="D22" s="75"/>
      <c r="E22" s="69"/>
      <c r="F22" s="69"/>
      <c r="G22" s="75"/>
      <c r="H22" s="4" t="s">
        <v>51</v>
      </c>
      <c r="I22" s="14" t="s">
        <v>62</v>
      </c>
      <c r="J22" s="14" t="s">
        <v>70</v>
      </c>
      <c r="K22" s="13">
        <v>2057077.6</v>
      </c>
      <c r="L22" s="13">
        <v>2128805.8</v>
      </c>
      <c r="M22" s="7">
        <f t="shared" si="0"/>
        <v>103.5</v>
      </c>
      <c r="N22" s="75"/>
    </row>
    <row r="23" spans="1:14" ht="114" customHeight="1">
      <c r="A23" s="70"/>
      <c r="B23" s="114"/>
      <c r="C23" s="79"/>
      <c r="D23" s="76"/>
      <c r="E23" s="70"/>
      <c r="F23" s="70"/>
      <c r="G23" s="76"/>
      <c r="H23" s="3" t="s">
        <v>50</v>
      </c>
      <c r="I23" s="8" t="s">
        <v>106</v>
      </c>
      <c r="J23" s="8" t="s">
        <v>106</v>
      </c>
      <c r="K23" s="13">
        <v>60014.4</v>
      </c>
      <c r="L23" s="13">
        <v>61418</v>
      </c>
      <c r="M23" s="7">
        <f t="shared" si="0"/>
        <v>102.3</v>
      </c>
      <c r="N23" s="76"/>
    </row>
    <row r="24" spans="1:14" ht="63" customHeight="1">
      <c r="A24" s="12">
        <v>4</v>
      </c>
      <c r="B24" s="124" t="s">
        <v>86</v>
      </c>
      <c r="C24" s="125"/>
      <c r="D24" s="125"/>
      <c r="E24" s="125"/>
      <c r="F24" s="125"/>
      <c r="G24" s="126"/>
      <c r="H24" s="3" t="s">
        <v>47</v>
      </c>
      <c r="I24" s="14" t="s">
        <v>62</v>
      </c>
      <c r="J24" s="14" t="s">
        <v>71</v>
      </c>
      <c r="K24" s="18">
        <f>K25+K28</f>
        <v>261832.2</v>
      </c>
      <c r="L24" s="18">
        <f>L25+L28</f>
        <v>261976.19999999998</v>
      </c>
      <c r="M24" s="7">
        <f t="shared" si="0"/>
        <v>100.1</v>
      </c>
      <c r="N24" s="74" t="s">
        <v>151</v>
      </c>
    </row>
    <row r="25" spans="1:14" ht="75" customHeight="1">
      <c r="A25" s="68" t="s">
        <v>75</v>
      </c>
      <c r="B25" s="112" t="s">
        <v>67</v>
      </c>
      <c r="C25" s="77" t="s">
        <v>83</v>
      </c>
      <c r="D25" s="74">
        <v>2018</v>
      </c>
      <c r="E25" s="68" t="s">
        <v>140</v>
      </c>
      <c r="F25" s="68" t="s">
        <v>24</v>
      </c>
      <c r="G25" s="74" t="s">
        <v>143</v>
      </c>
      <c r="H25" s="3" t="s">
        <v>48</v>
      </c>
      <c r="I25" s="14" t="s">
        <v>62</v>
      </c>
      <c r="J25" s="14" t="s">
        <v>71</v>
      </c>
      <c r="K25" s="13">
        <f>K26+K27</f>
        <v>243941.5</v>
      </c>
      <c r="L25" s="13">
        <f>L26+L27</f>
        <v>240567.9</v>
      </c>
      <c r="M25" s="7">
        <f t="shared" si="0"/>
        <v>98.6</v>
      </c>
      <c r="N25" s="75"/>
    </row>
    <row r="26" spans="1:14" ht="50.25" customHeight="1">
      <c r="A26" s="69"/>
      <c r="B26" s="113"/>
      <c r="C26" s="78"/>
      <c r="D26" s="75"/>
      <c r="E26" s="69"/>
      <c r="F26" s="69"/>
      <c r="G26" s="75"/>
      <c r="H26" s="3" t="s">
        <v>49</v>
      </c>
      <c r="I26" s="8" t="s">
        <v>106</v>
      </c>
      <c r="J26" s="8" t="s">
        <v>106</v>
      </c>
      <c r="K26" s="13">
        <v>13140</v>
      </c>
      <c r="L26" s="13">
        <v>13140</v>
      </c>
      <c r="M26" s="7">
        <f t="shared" si="0"/>
        <v>100</v>
      </c>
      <c r="N26" s="75"/>
    </row>
    <row r="27" spans="1:14" ht="50.25" customHeight="1">
      <c r="A27" s="69"/>
      <c r="B27" s="113"/>
      <c r="C27" s="78"/>
      <c r="D27" s="75"/>
      <c r="E27" s="69"/>
      <c r="F27" s="69"/>
      <c r="G27" s="75"/>
      <c r="H27" s="4" t="s">
        <v>51</v>
      </c>
      <c r="I27" s="14" t="s">
        <v>62</v>
      </c>
      <c r="J27" s="14" t="s">
        <v>71</v>
      </c>
      <c r="K27" s="13">
        <v>230801.5</v>
      </c>
      <c r="L27" s="13">
        <v>227427.9</v>
      </c>
      <c r="M27" s="7">
        <f t="shared" si="0"/>
        <v>98.5</v>
      </c>
      <c r="N27" s="75"/>
    </row>
    <row r="28" spans="1:14" ht="60.75" customHeight="1">
      <c r="A28" s="70"/>
      <c r="B28" s="114"/>
      <c r="C28" s="79"/>
      <c r="D28" s="76"/>
      <c r="E28" s="70"/>
      <c r="F28" s="70"/>
      <c r="G28" s="76"/>
      <c r="H28" s="3" t="s">
        <v>50</v>
      </c>
      <c r="I28" s="8" t="s">
        <v>106</v>
      </c>
      <c r="J28" s="8" t="s">
        <v>106</v>
      </c>
      <c r="K28" s="13">
        <v>17890.7</v>
      </c>
      <c r="L28" s="13">
        <v>21408.3</v>
      </c>
      <c r="M28" s="7">
        <f t="shared" si="0"/>
        <v>119.7</v>
      </c>
      <c r="N28" s="76"/>
    </row>
    <row r="29" spans="1:14" ht="50.25" customHeight="1">
      <c r="A29" s="12">
        <v>5</v>
      </c>
      <c r="B29" s="124" t="s">
        <v>56</v>
      </c>
      <c r="C29" s="125"/>
      <c r="D29" s="125"/>
      <c r="E29" s="125"/>
      <c r="F29" s="125"/>
      <c r="G29" s="126"/>
      <c r="H29" s="3" t="s">
        <v>47</v>
      </c>
      <c r="I29" s="14" t="s">
        <v>62</v>
      </c>
      <c r="J29" s="14" t="s">
        <v>70</v>
      </c>
      <c r="K29" s="18">
        <f>K30+K33</f>
        <v>17092.899999999998</v>
      </c>
      <c r="L29" s="18">
        <f>L30+L33</f>
        <v>18513.5</v>
      </c>
      <c r="M29" s="7">
        <f t="shared" si="0"/>
        <v>108.3</v>
      </c>
      <c r="N29" s="74" t="s">
        <v>151</v>
      </c>
    </row>
    <row r="30" spans="1:14" ht="42" customHeight="1">
      <c r="A30" s="68" t="s">
        <v>76</v>
      </c>
      <c r="B30" s="112" t="s">
        <v>67</v>
      </c>
      <c r="C30" s="74" t="s">
        <v>87</v>
      </c>
      <c r="D30" s="74">
        <v>2018</v>
      </c>
      <c r="E30" s="74">
        <v>2019</v>
      </c>
      <c r="F30" s="68" t="s">
        <v>69</v>
      </c>
      <c r="G30" s="74" t="s">
        <v>143</v>
      </c>
      <c r="H30" s="3" t="s">
        <v>48</v>
      </c>
      <c r="I30" s="8" t="s">
        <v>106</v>
      </c>
      <c r="J30" s="8" t="s">
        <v>106</v>
      </c>
      <c r="K30" s="13">
        <f>K31+K32</f>
        <v>16313.3</v>
      </c>
      <c r="L30" s="13">
        <f>L31+L32</f>
        <v>17379.6</v>
      </c>
      <c r="M30" s="7">
        <f t="shared" si="0"/>
        <v>106.5</v>
      </c>
      <c r="N30" s="75"/>
    </row>
    <row r="31" spans="1:14" ht="60.75" customHeight="1">
      <c r="A31" s="69"/>
      <c r="B31" s="113"/>
      <c r="C31" s="75"/>
      <c r="D31" s="75"/>
      <c r="E31" s="75"/>
      <c r="F31" s="69"/>
      <c r="G31" s="75"/>
      <c r="H31" s="3" t="s">
        <v>49</v>
      </c>
      <c r="I31" s="8" t="s">
        <v>106</v>
      </c>
      <c r="J31" s="8" t="s">
        <v>106</v>
      </c>
      <c r="K31" s="13">
        <v>921</v>
      </c>
      <c r="L31" s="13">
        <v>921</v>
      </c>
      <c r="M31" s="7">
        <f t="shared" si="0"/>
        <v>100</v>
      </c>
      <c r="N31" s="75"/>
    </row>
    <row r="32" spans="1:14" ht="41.25" customHeight="1">
      <c r="A32" s="69"/>
      <c r="B32" s="113"/>
      <c r="C32" s="75"/>
      <c r="D32" s="75"/>
      <c r="E32" s="75"/>
      <c r="F32" s="69"/>
      <c r="G32" s="75"/>
      <c r="H32" s="4" t="s">
        <v>51</v>
      </c>
      <c r="I32" s="8" t="s">
        <v>106</v>
      </c>
      <c r="J32" s="8" t="s">
        <v>106</v>
      </c>
      <c r="K32" s="13">
        <v>15392.3</v>
      </c>
      <c r="L32" s="13">
        <v>16458.6</v>
      </c>
      <c r="M32" s="7">
        <f aca="true" t="shared" si="1" ref="M32:M68">ROUND((L32/K32)*100,1)</f>
        <v>106.9</v>
      </c>
      <c r="N32" s="75"/>
    </row>
    <row r="33" spans="1:14" ht="63" customHeight="1">
      <c r="A33" s="70"/>
      <c r="B33" s="114"/>
      <c r="C33" s="76"/>
      <c r="D33" s="76"/>
      <c r="E33" s="76"/>
      <c r="F33" s="70"/>
      <c r="G33" s="76"/>
      <c r="H33" s="3" t="s">
        <v>50</v>
      </c>
      <c r="I33" s="8" t="s">
        <v>106</v>
      </c>
      <c r="J33" s="8" t="s">
        <v>106</v>
      </c>
      <c r="K33" s="13">
        <v>779.6</v>
      </c>
      <c r="L33" s="13">
        <v>1133.9</v>
      </c>
      <c r="M33" s="7">
        <f t="shared" si="1"/>
        <v>145.4</v>
      </c>
      <c r="N33" s="76"/>
    </row>
    <row r="34" spans="1:14" ht="54.75" customHeight="1">
      <c r="A34" s="12">
        <v>6</v>
      </c>
      <c r="B34" s="95" t="s">
        <v>88</v>
      </c>
      <c r="C34" s="96"/>
      <c r="D34" s="96"/>
      <c r="E34" s="96"/>
      <c r="F34" s="96"/>
      <c r="G34" s="97"/>
      <c r="H34" s="3" t="s">
        <v>47</v>
      </c>
      <c r="I34" s="14" t="s">
        <v>60</v>
      </c>
      <c r="J34" s="14" t="s">
        <v>61</v>
      </c>
      <c r="K34" s="18">
        <f>K35+K38</f>
        <v>1277915.6</v>
      </c>
      <c r="L34" s="18">
        <f>L35+L38</f>
        <v>1277915.6</v>
      </c>
      <c r="M34" s="7">
        <f t="shared" si="1"/>
        <v>100</v>
      </c>
      <c r="N34" s="74"/>
    </row>
    <row r="35" spans="1:14" ht="38.25" customHeight="1">
      <c r="A35" s="68" t="s">
        <v>77</v>
      </c>
      <c r="B35" s="74" t="s">
        <v>138</v>
      </c>
      <c r="C35" s="77" t="s">
        <v>123</v>
      </c>
      <c r="D35" s="74">
        <v>2018</v>
      </c>
      <c r="E35" s="74">
        <v>2019</v>
      </c>
      <c r="F35" s="68" t="s">
        <v>21</v>
      </c>
      <c r="G35" s="74" t="s">
        <v>143</v>
      </c>
      <c r="H35" s="3" t="s">
        <v>48</v>
      </c>
      <c r="I35" s="14" t="s">
        <v>60</v>
      </c>
      <c r="J35" s="14" t="s">
        <v>61</v>
      </c>
      <c r="K35" s="10">
        <v>1191808.3</v>
      </c>
      <c r="L35" s="10">
        <v>1191808.3</v>
      </c>
      <c r="M35" s="7">
        <f t="shared" si="1"/>
        <v>100</v>
      </c>
      <c r="N35" s="75"/>
    </row>
    <row r="36" spans="1:14" ht="57" customHeight="1">
      <c r="A36" s="69"/>
      <c r="B36" s="110"/>
      <c r="C36" s="108"/>
      <c r="D36" s="80"/>
      <c r="E36" s="75"/>
      <c r="F36" s="80"/>
      <c r="G36" s="75"/>
      <c r="H36" s="3" t="s">
        <v>49</v>
      </c>
      <c r="I36" s="14" t="s">
        <v>60</v>
      </c>
      <c r="J36" s="14" t="s">
        <v>61</v>
      </c>
      <c r="K36" s="10">
        <v>60472</v>
      </c>
      <c r="L36" s="10">
        <v>60472</v>
      </c>
      <c r="M36" s="7">
        <f t="shared" si="1"/>
        <v>100</v>
      </c>
      <c r="N36" s="75"/>
    </row>
    <row r="37" spans="1:14" ht="52.5" customHeight="1">
      <c r="A37" s="69"/>
      <c r="B37" s="110"/>
      <c r="C37" s="108"/>
      <c r="D37" s="80"/>
      <c r="E37" s="75"/>
      <c r="F37" s="80"/>
      <c r="G37" s="75"/>
      <c r="H37" s="4" t="s">
        <v>51</v>
      </c>
      <c r="I37" s="14" t="s">
        <v>60</v>
      </c>
      <c r="J37" s="14" t="s">
        <v>61</v>
      </c>
      <c r="K37" s="10">
        <v>571066</v>
      </c>
      <c r="L37" s="10">
        <v>571066</v>
      </c>
      <c r="M37" s="7">
        <f t="shared" si="1"/>
        <v>100</v>
      </c>
      <c r="N37" s="75"/>
    </row>
    <row r="38" spans="1:14" ht="63.75" customHeight="1">
      <c r="A38" s="70"/>
      <c r="B38" s="111"/>
      <c r="C38" s="109"/>
      <c r="D38" s="81"/>
      <c r="E38" s="76"/>
      <c r="F38" s="81"/>
      <c r="G38" s="76"/>
      <c r="H38" s="3" t="s">
        <v>50</v>
      </c>
      <c r="I38" s="14" t="s">
        <v>60</v>
      </c>
      <c r="J38" s="14" t="s">
        <v>61</v>
      </c>
      <c r="K38" s="10">
        <v>86107.3</v>
      </c>
      <c r="L38" s="10">
        <v>86107.3</v>
      </c>
      <c r="M38" s="7">
        <f t="shared" si="1"/>
        <v>100</v>
      </c>
      <c r="N38" s="76"/>
    </row>
    <row r="39" spans="1:14" ht="83.25" customHeight="1">
      <c r="A39" s="12">
        <v>7</v>
      </c>
      <c r="B39" s="95" t="s">
        <v>57</v>
      </c>
      <c r="C39" s="96"/>
      <c r="D39" s="96"/>
      <c r="E39" s="96"/>
      <c r="F39" s="96"/>
      <c r="G39" s="97"/>
      <c r="H39" s="3" t="s">
        <v>47</v>
      </c>
      <c r="I39" s="28" t="s">
        <v>64</v>
      </c>
      <c r="J39" s="29" t="s">
        <v>65</v>
      </c>
      <c r="K39" s="23">
        <f>K40+K43</f>
        <v>1619941.3</v>
      </c>
      <c r="L39" s="23">
        <f>L40+L43</f>
        <v>1664155.7</v>
      </c>
      <c r="M39" s="7">
        <f t="shared" si="1"/>
        <v>102.7</v>
      </c>
      <c r="N39" s="74" t="s">
        <v>17</v>
      </c>
    </row>
    <row r="40" spans="1:14" ht="49.5" customHeight="1">
      <c r="A40" s="68" t="s">
        <v>78</v>
      </c>
      <c r="B40" s="74" t="s">
        <v>15</v>
      </c>
      <c r="C40" s="77" t="s">
        <v>16</v>
      </c>
      <c r="D40" s="74">
        <v>2018</v>
      </c>
      <c r="E40" s="74">
        <v>2019</v>
      </c>
      <c r="F40" s="68" t="s">
        <v>22</v>
      </c>
      <c r="G40" s="74" t="s">
        <v>143</v>
      </c>
      <c r="H40" s="3" t="s">
        <v>48</v>
      </c>
      <c r="I40" s="28" t="s">
        <v>64</v>
      </c>
      <c r="J40" s="29" t="s">
        <v>65</v>
      </c>
      <c r="K40" s="10">
        <f>K41+K42</f>
        <v>142716.8</v>
      </c>
      <c r="L40" s="10">
        <f>L41+L42</f>
        <v>154678.3</v>
      </c>
      <c r="M40" s="7">
        <f t="shared" si="1"/>
        <v>108.4</v>
      </c>
      <c r="N40" s="75"/>
    </row>
    <row r="41" spans="1:14" ht="58.5" customHeight="1">
      <c r="A41" s="69"/>
      <c r="B41" s="75"/>
      <c r="C41" s="78"/>
      <c r="D41" s="75"/>
      <c r="E41" s="75"/>
      <c r="F41" s="69"/>
      <c r="G41" s="75"/>
      <c r="H41" s="3" t="s">
        <v>49</v>
      </c>
      <c r="I41" s="28" t="s">
        <v>64</v>
      </c>
      <c r="J41" s="29" t="s">
        <v>65</v>
      </c>
      <c r="K41" s="10">
        <v>0</v>
      </c>
      <c r="L41" s="10">
        <v>0</v>
      </c>
      <c r="M41" s="7">
        <v>0</v>
      </c>
      <c r="N41" s="75"/>
    </row>
    <row r="42" spans="1:14" ht="41.25" customHeight="1">
      <c r="A42" s="69"/>
      <c r="B42" s="75"/>
      <c r="C42" s="78"/>
      <c r="D42" s="75"/>
      <c r="E42" s="75"/>
      <c r="F42" s="69"/>
      <c r="G42" s="75"/>
      <c r="H42" s="4" t="s">
        <v>51</v>
      </c>
      <c r="I42" s="28" t="s">
        <v>64</v>
      </c>
      <c r="J42" s="29" t="s">
        <v>65</v>
      </c>
      <c r="K42" s="10">
        <v>142716.8</v>
      </c>
      <c r="L42" s="10">
        <v>154678.3</v>
      </c>
      <c r="M42" s="7">
        <f t="shared" si="1"/>
        <v>108.4</v>
      </c>
      <c r="N42" s="75"/>
    </row>
    <row r="43" spans="1:14" ht="116.25" customHeight="1">
      <c r="A43" s="70"/>
      <c r="B43" s="76"/>
      <c r="C43" s="79"/>
      <c r="D43" s="76"/>
      <c r="E43" s="76"/>
      <c r="F43" s="70"/>
      <c r="G43" s="76"/>
      <c r="H43" s="3" t="s">
        <v>50</v>
      </c>
      <c r="I43" s="28" t="s">
        <v>64</v>
      </c>
      <c r="J43" s="29" t="s">
        <v>65</v>
      </c>
      <c r="K43" s="10">
        <v>1477224.5</v>
      </c>
      <c r="L43" s="10">
        <v>1509477.4</v>
      </c>
      <c r="M43" s="7">
        <f t="shared" si="1"/>
        <v>102.2</v>
      </c>
      <c r="N43" s="76"/>
    </row>
    <row r="44" spans="1:14" ht="74.25" customHeight="1">
      <c r="A44" s="12">
        <v>8</v>
      </c>
      <c r="B44" s="95" t="s">
        <v>58</v>
      </c>
      <c r="C44" s="96"/>
      <c r="D44" s="96"/>
      <c r="E44" s="96"/>
      <c r="F44" s="96"/>
      <c r="G44" s="97"/>
      <c r="H44" s="3" t="s">
        <v>47</v>
      </c>
      <c r="I44" s="28" t="s">
        <v>64</v>
      </c>
      <c r="J44" s="29" t="s">
        <v>65</v>
      </c>
      <c r="K44" s="23">
        <f>K45+K48</f>
        <v>2423696.4</v>
      </c>
      <c r="L44" s="23">
        <f>L45+L48</f>
        <v>2493544.1</v>
      </c>
      <c r="M44" s="7">
        <f t="shared" si="1"/>
        <v>102.9</v>
      </c>
      <c r="N44" s="74" t="s">
        <v>17</v>
      </c>
    </row>
    <row r="45" spans="1:14" ht="57" customHeight="1">
      <c r="A45" s="68" t="s">
        <v>79</v>
      </c>
      <c r="B45" s="74" t="s">
        <v>15</v>
      </c>
      <c r="C45" s="77" t="s">
        <v>18</v>
      </c>
      <c r="D45" s="74">
        <v>2018</v>
      </c>
      <c r="E45" s="74">
        <v>2019</v>
      </c>
      <c r="F45" s="68" t="s">
        <v>22</v>
      </c>
      <c r="G45" s="74" t="s">
        <v>143</v>
      </c>
      <c r="H45" s="3" t="s">
        <v>48</v>
      </c>
      <c r="I45" s="28" t="s">
        <v>64</v>
      </c>
      <c r="J45" s="29" t="s">
        <v>65</v>
      </c>
      <c r="K45" s="10">
        <f>K46+K47</f>
        <v>252064.4</v>
      </c>
      <c r="L45" s="10">
        <f>L46+L47</f>
        <v>270690.9</v>
      </c>
      <c r="M45" s="7">
        <f t="shared" si="1"/>
        <v>107.4</v>
      </c>
      <c r="N45" s="75"/>
    </row>
    <row r="46" spans="1:14" ht="65.25" customHeight="1">
      <c r="A46" s="69"/>
      <c r="B46" s="75"/>
      <c r="C46" s="78"/>
      <c r="D46" s="75"/>
      <c r="E46" s="75"/>
      <c r="F46" s="69"/>
      <c r="G46" s="75"/>
      <c r="H46" s="3" t="s">
        <v>49</v>
      </c>
      <c r="I46" s="28" t="s">
        <v>64</v>
      </c>
      <c r="J46" s="29" t="s">
        <v>65</v>
      </c>
      <c r="K46" s="10">
        <v>0</v>
      </c>
      <c r="L46" s="10">
        <v>0</v>
      </c>
      <c r="M46" s="7" t="s">
        <v>111</v>
      </c>
      <c r="N46" s="75"/>
    </row>
    <row r="47" spans="1:14" ht="65.25" customHeight="1">
      <c r="A47" s="69"/>
      <c r="B47" s="75"/>
      <c r="C47" s="78"/>
      <c r="D47" s="75"/>
      <c r="E47" s="75"/>
      <c r="F47" s="69"/>
      <c r="G47" s="75"/>
      <c r="H47" s="4" t="s">
        <v>51</v>
      </c>
      <c r="I47" s="28" t="s">
        <v>64</v>
      </c>
      <c r="J47" s="29" t="s">
        <v>65</v>
      </c>
      <c r="K47" s="10">
        <v>252064.4</v>
      </c>
      <c r="L47" s="10">
        <v>270690.9</v>
      </c>
      <c r="M47" s="7">
        <f t="shared" si="1"/>
        <v>107.4</v>
      </c>
      <c r="N47" s="75"/>
    </row>
    <row r="48" spans="1:14" ht="61.5" customHeight="1">
      <c r="A48" s="70"/>
      <c r="B48" s="76"/>
      <c r="C48" s="79"/>
      <c r="D48" s="76"/>
      <c r="E48" s="76"/>
      <c r="F48" s="70"/>
      <c r="G48" s="76"/>
      <c r="H48" s="3" t="s">
        <v>50</v>
      </c>
      <c r="I48" s="28" t="s">
        <v>64</v>
      </c>
      <c r="J48" s="29" t="s">
        <v>65</v>
      </c>
      <c r="K48" s="10">
        <v>2171632</v>
      </c>
      <c r="L48" s="10">
        <v>2222853.2</v>
      </c>
      <c r="M48" s="7">
        <f t="shared" si="1"/>
        <v>102.4</v>
      </c>
      <c r="N48" s="76"/>
    </row>
    <row r="49" spans="1:14" ht="60.75" customHeight="1">
      <c r="A49" s="12">
        <v>9</v>
      </c>
      <c r="B49" s="95" t="s">
        <v>23</v>
      </c>
      <c r="C49" s="96"/>
      <c r="D49" s="96"/>
      <c r="E49" s="96"/>
      <c r="F49" s="96"/>
      <c r="G49" s="97"/>
      <c r="H49" s="3" t="s">
        <v>47</v>
      </c>
      <c r="I49" s="28" t="s">
        <v>64</v>
      </c>
      <c r="J49" s="29" t="s">
        <v>65</v>
      </c>
      <c r="K49" s="23">
        <f>K50+K53</f>
        <v>200349.7</v>
      </c>
      <c r="L49" s="23">
        <f>L50+L53</f>
        <v>187084.3</v>
      </c>
      <c r="M49" s="7">
        <f t="shared" si="1"/>
        <v>93.4</v>
      </c>
      <c r="N49" s="74" t="s">
        <v>17</v>
      </c>
    </row>
    <row r="50" spans="1:14" ht="57" customHeight="1">
      <c r="A50" s="68" t="s">
        <v>80</v>
      </c>
      <c r="B50" s="74" t="s">
        <v>15</v>
      </c>
      <c r="C50" s="77" t="s">
        <v>19</v>
      </c>
      <c r="D50" s="74">
        <v>2018</v>
      </c>
      <c r="E50" s="74">
        <v>2019</v>
      </c>
      <c r="F50" s="68" t="s">
        <v>22</v>
      </c>
      <c r="G50" s="74" t="s">
        <v>143</v>
      </c>
      <c r="H50" s="3" t="s">
        <v>48</v>
      </c>
      <c r="I50" s="28" t="s">
        <v>64</v>
      </c>
      <c r="J50" s="29" t="s">
        <v>65</v>
      </c>
      <c r="K50" s="10">
        <f>K51+K52</f>
        <v>119168</v>
      </c>
      <c r="L50" s="10">
        <f>L51+L52</f>
        <v>111443.1</v>
      </c>
      <c r="M50" s="7">
        <f t="shared" si="1"/>
        <v>93.5</v>
      </c>
      <c r="N50" s="75"/>
    </row>
    <row r="51" spans="1:14" ht="42.75" customHeight="1">
      <c r="A51" s="69"/>
      <c r="B51" s="75"/>
      <c r="C51" s="78"/>
      <c r="D51" s="75"/>
      <c r="E51" s="75"/>
      <c r="F51" s="69"/>
      <c r="G51" s="75"/>
      <c r="H51" s="3" t="s">
        <v>49</v>
      </c>
      <c r="I51" s="28" t="s">
        <v>64</v>
      </c>
      <c r="J51" s="29" t="s">
        <v>65</v>
      </c>
      <c r="K51" s="10">
        <v>0</v>
      </c>
      <c r="L51" s="10">
        <v>0</v>
      </c>
      <c r="M51" s="7" t="s">
        <v>111</v>
      </c>
      <c r="N51" s="75"/>
    </row>
    <row r="52" spans="1:14" ht="48" customHeight="1">
      <c r="A52" s="69"/>
      <c r="B52" s="75"/>
      <c r="C52" s="78"/>
      <c r="D52" s="75"/>
      <c r="E52" s="75"/>
      <c r="F52" s="69"/>
      <c r="G52" s="75"/>
      <c r="H52" s="4" t="s">
        <v>51</v>
      </c>
      <c r="I52" s="28" t="s">
        <v>64</v>
      </c>
      <c r="J52" s="29" t="s">
        <v>65</v>
      </c>
      <c r="K52" s="10">
        <v>119168</v>
      </c>
      <c r="L52" s="10">
        <v>111443.1</v>
      </c>
      <c r="M52" s="7">
        <f t="shared" si="1"/>
        <v>93.5</v>
      </c>
      <c r="N52" s="75"/>
    </row>
    <row r="53" spans="1:14" ht="92.25" customHeight="1">
      <c r="A53" s="70"/>
      <c r="B53" s="76"/>
      <c r="C53" s="79"/>
      <c r="D53" s="76"/>
      <c r="E53" s="76"/>
      <c r="F53" s="70"/>
      <c r="G53" s="76"/>
      <c r="H53" s="3" t="s">
        <v>50</v>
      </c>
      <c r="I53" s="28" t="s">
        <v>64</v>
      </c>
      <c r="J53" s="29" t="s">
        <v>65</v>
      </c>
      <c r="K53" s="10">
        <v>81181.7</v>
      </c>
      <c r="L53" s="10">
        <v>75641.2</v>
      </c>
      <c r="M53" s="7">
        <f t="shared" si="1"/>
        <v>93.2</v>
      </c>
      <c r="N53" s="76"/>
    </row>
    <row r="54" spans="1:14" ht="52.5" customHeight="1">
      <c r="A54" s="12">
        <v>10</v>
      </c>
      <c r="B54" s="95" t="s">
        <v>139</v>
      </c>
      <c r="C54" s="96"/>
      <c r="D54" s="96"/>
      <c r="E54" s="96"/>
      <c r="F54" s="96"/>
      <c r="G54" s="97"/>
      <c r="H54" s="3" t="s">
        <v>47</v>
      </c>
      <c r="I54" s="30">
        <v>0</v>
      </c>
      <c r="J54" s="30">
        <v>0</v>
      </c>
      <c r="K54" s="23">
        <f>K55+K58</f>
        <v>228742.19999999998</v>
      </c>
      <c r="L54" s="23">
        <f>L55+L58</f>
        <v>228742.19999999998</v>
      </c>
      <c r="M54" s="7">
        <f t="shared" si="1"/>
        <v>100</v>
      </c>
      <c r="N54" s="77" t="s">
        <v>144</v>
      </c>
    </row>
    <row r="55" spans="1:14" ht="63.75" customHeight="1">
      <c r="A55" s="68" t="s">
        <v>81</v>
      </c>
      <c r="B55" s="74" t="s">
        <v>25</v>
      </c>
      <c r="C55" s="77" t="s">
        <v>124</v>
      </c>
      <c r="D55" s="74">
        <v>2018</v>
      </c>
      <c r="E55" s="74">
        <v>2019</v>
      </c>
      <c r="F55" s="68" t="s">
        <v>66</v>
      </c>
      <c r="G55" s="74" t="s">
        <v>143</v>
      </c>
      <c r="H55" s="3" t="s">
        <v>48</v>
      </c>
      <c r="I55" s="30">
        <v>0</v>
      </c>
      <c r="J55" s="30">
        <v>0</v>
      </c>
      <c r="K55" s="10">
        <f>K56+K57</f>
        <v>196153.3</v>
      </c>
      <c r="L55" s="10">
        <f>L56+L57</f>
        <v>196153.3</v>
      </c>
      <c r="M55" s="7">
        <f t="shared" si="1"/>
        <v>100</v>
      </c>
      <c r="N55" s="78"/>
    </row>
    <row r="56" spans="1:14" ht="46.5" customHeight="1">
      <c r="A56" s="69"/>
      <c r="B56" s="75"/>
      <c r="C56" s="78"/>
      <c r="D56" s="75"/>
      <c r="E56" s="75"/>
      <c r="F56" s="69"/>
      <c r="G56" s="75"/>
      <c r="H56" s="3" t="s">
        <v>49</v>
      </c>
      <c r="I56" s="31">
        <v>10</v>
      </c>
      <c r="J56" s="31">
        <v>2</v>
      </c>
      <c r="K56" s="10">
        <v>0</v>
      </c>
      <c r="L56" s="10">
        <v>0</v>
      </c>
      <c r="M56" s="7">
        <v>0</v>
      </c>
      <c r="N56" s="78"/>
    </row>
    <row r="57" spans="1:14" ht="41.25" customHeight="1">
      <c r="A57" s="69"/>
      <c r="B57" s="75"/>
      <c r="C57" s="78"/>
      <c r="D57" s="75"/>
      <c r="E57" s="75"/>
      <c r="F57" s="69"/>
      <c r="G57" s="75"/>
      <c r="H57" s="4" t="s">
        <v>51</v>
      </c>
      <c r="I57" s="31">
        <v>10</v>
      </c>
      <c r="J57" s="31">
        <v>2</v>
      </c>
      <c r="K57" s="10">
        <v>196153.3</v>
      </c>
      <c r="L57" s="10">
        <v>196153.3</v>
      </c>
      <c r="M57" s="7">
        <f t="shared" si="1"/>
        <v>100</v>
      </c>
      <c r="N57" s="78"/>
    </row>
    <row r="58" spans="1:14" ht="48.75" customHeight="1">
      <c r="A58" s="70"/>
      <c r="B58" s="76"/>
      <c r="C58" s="79"/>
      <c r="D58" s="76"/>
      <c r="E58" s="76"/>
      <c r="F58" s="70"/>
      <c r="G58" s="76"/>
      <c r="H58" s="3" t="s">
        <v>50</v>
      </c>
      <c r="I58" s="8" t="s">
        <v>106</v>
      </c>
      <c r="J58" s="8" t="s">
        <v>106</v>
      </c>
      <c r="K58" s="10">
        <v>32588.9</v>
      </c>
      <c r="L58" s="10">
        <v>32588.9</v>
      </c>
      <c r="M58" s="7">
        <f t="shared" si="1"/>
        <v>100</v>
      </c>
      <c r="N58" s="79"/>
    </row>
    <row r="59" spans="1:14" ht="28.5" customHeight="1">
      <c r="A59" s="15">
        <v>11</v>
      </c>
      <c r="B59" s="134" t="s">
        <v>59</v>
      </c>
      <c r="C59" s="135"/>
      <c r="D59" s="135"/>
      <c r="E59" s="135"/>
      <c r="F59" s="135"/>
      <c r="G59" s="136"/>
      <c r="H59" s="21" t="s">
        <v>47</v>
      </c>
      <c r="I59" s="22"/>
      <c r="J59" s="22"/>
      <c r="K59" s="18">
        <f>K60+K65+K70+K76+K81+K86+K91+K96+K101+K106+K111</f>
        <v>11928.7</v>
      </c>
      <c r="L59" s="18">
        <f>L60+L65+L70+L76+L81+L86+L91+L96+L101+L106+L111</f>
        <v>11855.699999999999</v>
      </c>
      <c r="M59" s="23">
        <f t="shared" si="1"/>
        <v>99.4</v>
      </c>
      <c r="N59" s="6"/>
    </row>
    <row r="60" spans="1:14" ht="81.75" customHeight="1">
      <c r="A60" s="11" t="s">
        <v>82</v>
      </c>
      <c r="B60" s="103" t="s">
        <v>129</v>
      </c>
      <c r="C60" s="104"/>
      <c r="D60" s="104"/>
      <c r="E60" s="104"/>
      <c r="F60" s="104"/>
      <c r="G60" s="105"/>
      <c r="H60" s="3" t="s">
        <v>47</v>
      </c>
      <c r="I60" s="8" t="s">
        <v>106</v>
      </c>
      <c r="J60" s="8" t="s">
        <v>106</v>
      </c>
      <c r="K60" s="36">
        <f>K61+K64</f>
        <v>138.2</v>
      </c>
      <c r="L60" s="36">
        <f>L61+L64</f>
        <v>138.2</v>
      </c>
      <c r="M60" s="7">
        <v>0</v>
      </c>
      <c r="N60" s="74" t="s">
        <v>145</v>
      </c>
    </row>
    <row r="61" spans="1:14" ht="38.25" customHeight="1">
      <c r="A61" s="68" t="s">
        <v>90</v>
      </c>
      <c r="B61" s="74" t="s">
        <v>131</v>
      </c>
      <c r="C61" s="106" t="s">
        <v>92</v>
      </c>
      <c r="D61" s="74">
        <v>2025</v>
      </c>
      <c r="E61" s="74"/>
      <c r="F61" s="68" t="s">
        <v>125</v>
      </c>
      <c r="G61" s="74" t="s">
        <v>143</v>
      </c>
      <c r="H61" s="3" t="s">
        <v>48</v>
      </c>
      <c r="I61" s="8" t="s">
        <v>106</v>
      </c>
      <c r="J61" s="8" t="s">
        <v>106</v>
      </c>
      <c r="K61" s="35">
        <f>K62+K63</f>
        <v>138.2</v>
      </c>
      <c r="L61" s="35">
        <f>L62+L63</f>
        <v>138.2</v>
      </c>
      <c r="M61" s="7">
        <v>0</v>
      </c>
      <c r="N61" s="75"/>
    </row>
    <row r="62" spans="1:14" ht="62.25" customHeight="1">
      <c r="A62" s="69"/>
      <c r="B62" s="90"/>
      <c r="C62" s="90"/>
      <c r="D62" s="90"/>
      <c r="E62" s="90"/>
      <c r="F62" s="69"/>
      <c r="G62" s="75"/>
      <c r="H62" s="3" t="s">
        <v>49</v>
      </c>
      <c r="I62" s="8" t="s">
        <v>106</v>
      </c>
      <c r="J62" s="8" t="s">
        <v>106</v>
      </c>
      <c r="K62" s="35">
        <v>0</v>
      </c>
      <c r="L62" s="35">
        <v>0</v>
      </c>
      <c r="M62" s="7">
        <v>0</v>
      </c>
      <c r="N62" s="75"/>
    </row>
    <row r="63" spans="1:14" ht="52.5" customHeight="1">
      <c r="A63" s="69"/>
      <c r="B63" s="90"/>
      <c r="C63" s="90"/>
      <c r="D63" s="90"/>
      <c r="E63" s="90"/>
      <c r="F63" s="69"/>
      <c r="G63" s="75"/>
      <c r="H63" s="4" t="s">
        <v>51</v>
      </c>
      <c r="I63" s="8" t="s">
        <v>106</v>
      </c>
      <c r="J63" s="8" t="s">
        <v>106</v>
      </c>
      <c r="K63" s="35">
        <v>138.2</v>
      </c>
      <c r="L63" s="35">
        <v>138.2</v>
      </c>
      <c r="M63" s="7">
        <v>0</v>
      </c>
      <c r="N63" s="75"/>
    </row>
    <row r="64" spans="1:14" ht="81.75" customHeight="1">
      <c r="A64" s="70"/>
      <c r="B64" s="91"/>
      <c r="C64" s="91"/>
      <c r="D64" s="91"/>
      <c r="E64" s="91"/>
      <c r="F64" s="70"/>
      <c r="G64" s="76"/>
      <c r="H64" s="3" t="s">
        <v>50</v>
      </c>
      <c r="I64" s="8" t="s">
        <v>106</v>
      </c>
      <c r="J64" s="8" t="s">
        <v>106</v>
      </c>
      <c r="K64" s="35">
        <v>0</v>
      </c>
      <c r="L64" s="35">
        <v>0</v>
      </c>
      <c r="M64" s="7">
        <v>0</v>
      </c>
      <c r="N64" s="76"/>
    </row>
    <row r="65" spans="1:14" s="34" customFormat="1" ht="66" customHeight="1">
      <c r="A65" s="11" t="s">
        <v>91</v>
      </c>
      <c r="B65" s="103" t="s">
        <v>130</v>
      </c>
      <c r="C65" s="104"/>
      <c r="D65" s="104"/>
      <c r="E65" s="104"/>
      <c r="F65" s="104"/>
      <c r="G65" s="105"/>
      <c r="H65" s="3" t="s">
        <v>47</v>
      </c>
      <c r="I65" s="32" t="s">
        <v>71</v>
      </c>
      <c r="J65" s="32" t="s">
        <v>61</v>
      </c>
      <c r="K65" s="23">
        <f>K66+K69</f>
        <v>182.5</v>
      </c>
      <c r="L65" s="23">
        <f>L66+L69</f>
        <v>182.4</v>
      </c>
      <c r="M65" s="7">
        <f t="shared" si="1"/>
        <v>99.9</v>
      </c>
      <c r="N65" s="74" t="s">
        <v>146</v>
      </c>
    </row>
    <row r="66" spans="1:14" s="34" customFormat="1" ht="49.5" customHeight="1">
      <c r="A66" s="68" t="s">
        <v>112</v>
      </c>
      <c r="B66" s="74" t="s">
        <v>132</v>
      </c>
      <c r="C66" s="106" t="s">
        <v>93</v>
      </c>
      <c r="D66" s="74">
        <v>2025</v>
      </c>
      <c r="E66" s="74"/>
      <c r="F66" s="68" t="s">
        <v>125</v>
      </c>
      <c r="G66" s="74" t="s">
        <v>143</v>
      </c>
      <c r="H66" s="3" t="s">
        <v>48</v>
      </c>
      <c r="I66" s="32" t="s">
        <v>71</v>
      </c>
      <c r="J66" s="32" t="s">
        <v>61</v>
      </c>
      <c r="K66" s="33">
        <f>K67+K68</f>
        <v>182.5</v>
      </c>
      <c r="L66" s="33">
        <f>L67+L68</f>
        <v>182.4</v>
      </c>
      <c r="M66" s="7">
        <f t="shared" si="1"/>
        <v>99.9</v>
      </c>
      <c r="N66" s="90"/>
    </row>
    <row r="67" spans="1:14" ht="44.25" customHeight="1">
      <c r="A67" s="69"/>
      <c r="B67" s="90"/>
      <c r="C67" s="90"/>
      <c r="D67" s="90"/>
      <c r="E67" s="90"/>
      <c r="F67" s="69"/>
      <c r="G67" s="75"/>
      <c r="H67" s="3" t="s">
        <v>49</v>
      </c>
      <c r="I67" s="8" t="s">
        <v>106</v>
      </c>
      <c r="J67" s="8" t="s">
        <v>106</v>
      </c>
      <c r="K67" s="35">
        <v>0</v>
      </c>
      <c r="L67" s="35">
        <v>0</v>
      </c>
      <c r="M67" s="7">
        <v>0</v>
      </c>
      <c r="N67" s="90"/>
    </row>
    <row r="68" spans="1:14" ht="41.25" customHeight="1">
      <c r="A68" s="69"/>
      <c r="B68" s="90"/>
      <c r="C68" s="90"/>
      <c r="D68" s="90"/>
      <c r="E68" s="90"/>
      <c r="F68" s="69"/>
      <c r="G68" s="75"/>
      <c r="H68" s="4" t="s">
        <v>51</v>
      </c>
      <c r="I68" s="32" t="s">
        <v>71</v>
      </c>
      <c r="J68" s="32" t="s">
        <v>61</v>
      </c>
      <c r="K68" s="33">
        <v>182.5</v>
      </c>
      <c r="L68" s="33">
        <v>182.4</v>
      </c>
      <c r="M68" s="7">
        <f t="shared" si="1"/>
        <v>99.9</v>
      </c>
      <c r="N68" s="90"/>
    </row>
    <row r="69" spans="1:14" ht="29.25" customHeight="1">
      <c r="A69" s="70"/>
      <c r="B69" s="91"/>
      <c r="C69" s="91"/>
      <c r="D69" s="91"/>
      <c r="E69" s="91"/>
      <c r="F69" s="70"/>
      <c r="G69" s="76"/>
      <c r="H69" s="3" t="s">
        <v>50</v>
      </c>
      <c r="I69" s="8" t="s">
        <v>106</v>
      </c>
      <c r="J69" s="8" t="s">
        <v>106</v>
      </c>
      <c r="K69" s="35">
        <v>0</v>
      </c>
      <c r="L69" s="35">
        <v>0</v>
      </c>
      <c r="M69" s="7">
        <v>0</v>
      </c>
      <c r="N69" s="91"/>
    </row>
    <row r="70" spans="1:14" ht="45" customHeight="1">
      <c r="A70" s="26" t="s">
        <v>95</v>
      </c>
      <c r="B70" s="92" t="s">
        <v>29</v>
      </c>
      <c r="C70" s="93"/>
      <c r="D70" s="93"/>
      <c r="E70" s="93"/>
      <c r="F70" s="93"/>
      <c r="G70" s="94"/>
      <c r="H70" s="3" t="s">
        <v>47</v>
      </c>
      <c r="I70" s="8" t="s">
        <v>106</v>
      </c>
      <c r="J70" s="8" t="s">
        <v>106</v>
      </c>
      <c r="K70" s="24">
        <f>K71+K74</f>
        <v>1250</v>
      </c>
      <c r="L70" s="24">
        <f>L71+L74</f>
        <v>1250</v>
      </c>
      <c r="M70" s="10">
        <v>0</v>
      </c>
      <c r="N70" s="71" t="s">
        <v>0</v>
      </c>
    </row>
    <row r="71" spans="1:14" ht="58.5" customHeight="1">
      <c r="A71" s="100" t="s">
        <v>113</v>
      </c>
      <c r="B71" s="98" t="s">
        <v>137</v>
      </c>
      <c r="C71" s="102" t="s">
        <v>94</v>
      </c>
      <c r="D71" s="98">
        <v>2020</v>
      </c>
      <c r="E71" s="98"/>
      <c r="F71" s="98" t="s">
        <v>20</v>
      </c>
      <c r="G71" s="74" t="s">
        <v>143</v>
      </c>
      <c r="H71" s="50" t="s">
        <v>48</v>
      </c>
      <c r="I71" s="8" t="s">
        <v>106</v>
      </c>
      <c r="J71" s="8" t="s">
        <v>106</v>
      </c>
      <c r="K71" s="13">
        <f>K72+K73</f>
        <v>1250</v>
      </c>
      <c r="L71" s="13">
        <f>L72+L73</f>
        <v>1250</v>
      </c>
      <c r="M71" s="7">
        <f>ROUND((L71/K71)*100,1)</f>
        <v>100</v>
      </c>
      <c r="N71" s="82"/>
    </row>
    <row r="72" spans="1:14" ht="57" customHeight="1">
      <c r="A72" s="101"/>
      <c r="B72" s="99"/>
      <c r="C72" s="99"/>
      <c r="D72" s="99"/>
      <c r="E72" s="99"/>
      <c r="F72" s="107"/>
      <c r="G72" s="75"/>
      <c r="H72" s="50" t="s">
        <v>49</v>
      </c>
      <c r="I72" s="8" t="s">
        <v>106</v>
      </c>
      <c r="J72" s="8" t="s">
        <v>106</v>
      </c>
      <c r="K72" s="27">
        <v>0</v>
      </c>
      <c r="L72" s="27">
        <v>0</v>
      </c>
      <c r="M72" s="10">
        <v>0</v>
      </c>
      <c r="N72" s="82"/>
    </row>
    <row r="73" spans="1:14" ht="39.75" customHeight="1">
      <c r="A73" s="101"/>
      <c r="B73" s="99"/>
      <c r="C73" s="99"/>
      <c r="D73" s="99"/>
      <c r="E73" s="99"/>
      <c r="F73" s="107"/>
      <c r="G73" s="75"/>
      <c r="H73" s="4" t="s">
        <v>51</v>
      </c>
      <c r="I73" s="37" t="s">
        <v>106</v>
      </c>
      <c r="J73" s="37" t="s">
        <v>106</v>
      </c>
      <c r="K73" s="38">
        <v>1250</v>
      </c>
      <c r="L73" s="38">
        <v>1250</v>
      </c>
      <c r="M73" s="39">
        <f>ROUND((L73/K73)*100,1)</f>
        <v>100</v>
      </c>
      <c r="N73" s="82"/>
    </row>
    <row r="74" spans="1:14" ht="52.5" customHeight="1">
      <c r="A74" s="101"/>
      <c r="B74" s="99"/>
      <c r="C74" s="99"/>
      <c r="D74" s="99"/>
      <c r="E74" s="99"/>
      <c r="F74" s="107"/>
      <c r="G74" s="75"/>
      <c r="H74" s="51" t="s">
        <v>50</v>
      </c>
      <c r="I74" s="40" t="s">
        <v>106</v>
      </c>
      <c r="J74" s="40" t="s">
        <v>106</v>
      </c>
      <c r="K74" s="41">
        <v>0</v>
      </c>
      <c r="L74" s="41">
        <v>0</v>
      </c>
      <c r="M74" s="42">
        <v>0</v>
      </c>
      <c r="N74" s="83"/>
    </row>
    <row r="75" spans="1:14" ht="297.75" customHeight="1">
      <c r="A75" s="48"/>
      <c r="B75" s="49"/>
      <c r="C75" s="49"/>
      <c r="D75" s="49"/>
      <c r="E75" s="49"/>
      <c r="F75" s="43"/>
      <c r="G75" s="25"/>
      <c r="H75" s="52"/>
      <c r="I75" s="44"/>
      <c r="J75" s="44"/>
      <c r="K75" s="45"/>
      <c r="L75" s="45"/>
      <c r="M75" s="46"/>
      <c r="N75" s="47" t="s">
        <v>1</v>
      </c>
    </row>
    <row r="76" spans="1:14" s="34" customFormat="1" ht="67.5" customHeight="1">
      <c r="A76" s="11" t="s">
        <v>96</v>
      </c>
      <c r="B76" s="130" t="s">
        <v>134</v>
      </c>
      <c r="C76" s="131"/>
      <c r="D76" s="131"/>
      <c r="E76" s="131"/>
      <c r="F76" s="131"/>
      <c r="G76" s="132"/>
      <c r="H76" s="25" t="s">
        <v>47</v>
      </c>
      <c r="I76" s="53" t="s">
        <v>106</v>
      </c>
      <c r="J76" s="53" t="s">
        <v>106</v>
      </c>
      <c r="K76" s="57">
        <f>K77+K80</f>
        <v>5300.7</v>
      </c>
      <c r="L76" s="57">
        <f>L77+L80</f>
        <v>5300.7</v>
      </c>
      <c r="M76" s="54">
        <f>ROUND((L76/K76)*100,1)</f>
        <v>100</v>
      </c>
      <c r="N76" s="74" t="s">
        <v>147</v>
      </c>
    </row>
    <row r="77" spans="1:14" s="34" customFormat="1" ht="28.5" customHeight="1">
      <c r="A77" s="68" t="s">
        <v>114</v>
      </c>
      <c r="B77" s="118" t="s">
        <v>5</v>
      </c>
      <c r="C77" s="133" t="s">
        <v>8</v>
      </c>
      <c r="D77" s="74">
        <v>2025</v>
      </c>
      <c r="E77" s="74"/>
      <c r="F77" s="74" t="s">
        <v>107</v>
      </c>
      <c r="G77" s="74" t="s">
        <v>143</v>
      </c>
      <c r="H77" s="3" t="s">
        <v>48</v>
      </c>
      <c r="I77" s="8" t="s">
        <v>106</v>
      </c>
      <c r="J77" s="8" t="s">
        <v>106</v>
      </c>
      <c r="K77" s="55">
        <f>K78+K79</f>
        <v>5300.7</v>
      </c>
      <c r="L77" s="55">
        <f>L78+L79</f>
        <v>5300.7</v>
      </c>
      <c r="M77" s="7">
        <f>ROUND((L77/K77)*100,1)</f>
        <v>100</v>
      </c>
      <c r="N77" s="75"/>
    </row>
    <row r="78" spans="1:14" s="34" customFormat="1" ht="38.25">
      <c r="A78" s="69"/>
      <c r="B78" s="122"/>
      <c r="C78" s="122"/>
      <c r="D78" s="90"/>
      <c r="E78" s="90"/>
      <c r="F78" s="75"/>
      <c r="G78" s="75"/>
      <c r="H78" s="3" t="s">
        <v>49</v>
      </c>
      <c r="I78" s="8" t="s">
        <v>106</v>
      </c>
      <c r="J78" s="8" t="s">
        <v>106</v>
      </c>
      <c r="K78" s="56">
        <v>0</v>
      </c>
      <c r="L78" s="56">
        <v>0</v>
      </c>
      <c r="M78" s="7">
        <v>0</v>
      </c>
      <c r="N78" s="75"/>
    </row>
    <row r="79" spans="1:14" s="34" customFormat="1" ht="25.5">
      <c r="A79" s="69"/>
      <c r="B79" s="122"/>
      <c r="C79" s="122"/>
      <c r="D79" s="90"/>
      <c r="E79" s="90"/>
      <c r="F79" s="75"/>
      <c r="G79" s="75"/>
      <c r="H79" s="4" t="s">
        <v>51</v>
      </c>
      <c r="I79" s="8" t="s">
        <v>106</v>
      </c>
      <c r="J79" s="8" t="s">
        <v>106</v>
      </c>
      <c r="K79" s="33">
        <v>5300.7</v>
      </c>
      <c r="L79" s="33">
        <v>5300.7</v>
      </c>
      <c r="M79" s="7">
        <f>ROUND((L79/K79)*100,1)</f>
        <v>100</v>
      </c>
      <c r="N79" s="75"/>
    </row>
    <row r="80" spans="1:14" s="34" customFormat="1" ht="36" customHeight="1">
      <c r="A80" s="70"/>
      <c r="B80" s="122"/>
      <c r="C80" s="122"/>
      <c r="D80" s="91"/>
      <c r="E80" s="91"/>
      <c r="F80" s="76"/>
      <c r="G80" s="76"/>
      <c r="H80" s="3" t="s">
        <v>50</v>
      </c>
      <c r="I80" s="8" t="s">
        <v>106</v>
      </c>
      <c r="J80" s="8" t="s">
        <v>106</v>
      </c>
      <c r="K80" s="55">
        <v>0</v>
      </c>
      <c r="L80" s="55">
        <v>0</v>
      </c>
      <c r="M80" s="7">
        <v>0</v>
      </c>
      <c r="N80" s="76"/>
    </row>
    <row r="81" spans="1:14" s="34" customFormat="1" ht="92.25" customHeight="1">
      <c r="A81" s="11" t="s">
        <v>97</v>
      </c>
      <c r="B81" s="103" t="s">
        <v>133</v>
      </c>
      <c r="C81" s="104"/>
      <c r="D81" s="104"/>
      <c r="E81" s="104"/>
      <c r="F81" s="104"/>
      <c r="G81" s="105"/>
      <c r="H81" s="3" t="s">
        <v>47</v>
      </c>
      <c r="I81" s="8" t="s">
        <v>106</v>
      </c>
      <c r="J81" s="8" t="s">
        <v>106</v>
      </c>
      <c r="K81" s="24">
        <f>K82+K85</f>
        <v>2289.1</v>
      </c>
      <c r="L81" s="24">
        <f>L82+L85</f>
        <v>2289.3</v>
      </c>
      <c r="M81" s="7">
        <f>ROUND((L81/K81)*100,1)</f>
        <v>100</v>
      </c>
      <c r="N81" s="74" t="s">
        <v>148</v>
      </c>
    </row>
    <row r="82" spans="1:14" s="34" customFormat="1" ht="25.5" customHeight="1">
      <c r="A82" s="68" t="s">
        <v>115</v>
      </c>
      <c r="B82" s="118" t="s">
        <v>5</v>
      </c>
      <c r="C82" s="133" t="s">
        <v>8</v>
      </c>
      <c r="D82" s="74">
        <v>2025</v>
      </c>
      <c r="E82" s="74"/>
      <c r="F82" s="74" t="s">
        <v>107</v>
      </c>
      <c r="G82" s="74" t="s">
        <v>143</v>
      </c>
      <c r="H82" s="3" t="s">
        <v>48</v>
      </c>
      <c r="I82" s="8" t="s">
        <v>106</v>
      </c>
      <c r="J82" s="8" t="s">
        <v>106</v>
      </c>
      <c r="K82" s="33">
        <f>K83+K84</f>
        <v>2289.1</v>
      </c>
      <c r="L82" s="33">
        <f>L83+L84</f>
        <v>2289.3</v>
      </c>
      <c r="M82" s="7">
        <f>ROUND((L82/K82)*100,1)</f>
        <v>100</v>
      </c>
      <c r="N82" s="75"/>
    </row>
    <row r="83" spans="1:14" s="34" customFormat="1" ht="38.25">
      <c r="A83" s="69"/>
      <c r="B83" s="122"/>
      <c r="C83" s="122"/>
      <c r="D83" s="90"/>
      <c r="E83" s="90"/>
      <c r="F83" s="75"/>
      <c r="G83" s="75"/>
      <c r="H83" s="3" t="s">
        <v>49</v>
      </c>
      <c r="I83" s="32" t="s">
        <v>106</v>
      </c>
      <c r="J83" s="32" t="s">
        <v>106</v>
      </c>
      <c r="K83" s="33">
        <v>0</v>
      </c>
      <c r="L83" s="33">
        <v>0</v>
      </c>
      <c r="M83" s="7">
        <v>0</v>
      </c>
      <c r="N83" s="75"/>
    </row>
    <row r="84" spans="1:14" s="34" customFormat="1" ht="25.5">
      <c r="A84" s="69"/>
      <c r="B84" s="122"/>
      <c r="C84" s="122"/>
      <c r="D84" s="90"/>
      <c r="E84" s="90"/>
      <c r="F84" s="75"/>
      <c r="G84" s="75"/>
      <c r="H84" s="4" t="s">
        <v>51</v>
      </c>
      <c r="I84" s="32" t="s">
        <v>71</v>
      </c>
      <c r="J84" s="32" t="s">
        <v>108</v>
      </c>
      <c r="K84" s="33">
        <v>2289.1</v>
      </c>
      <c r="L84" s="33">
        <v>2289.3</v>
      </c>
      <c r="M84" s="7">
        <f>ROUND((L84/K84)*100,1)</f>
        <v>100</v>
      </c>
      <c r="N84" s="75"/>
    </row>
    <row r="85" spans="1:14" s="34" customFormat="1" ht="39.75" customHeight="1">
      <c r="A85" s="70"/>
      <c r="B85" s="122"/>
      <c r="C85" s="122"/>
      <c r="D85" s="91"/>
      <c r="E85" s="91"/>
      <c r="F85" s="76"/>
      <c r="G85" s="76"/>
      <c r="H85" s="3" t="s">
        <v>50</v>
      </c>
      <c r="I85" s="32" t="s">
        <v>106</v>
      </c>
      <c r="J85" s="32" t="s">
        <v>106</v>
      </c>
      <c r="K85" s="33">
        <v>0</v>
      </c>
      <c r="L85" s="33">
        <v>0</v>
      </c>
      <c r="M85" s="7">
        <v>0</v>
      </c>
      <c r="N85" s="76"/>
    </row>
    <row r="86" spans="1:14" s="34" customFormat="1" ht="80.25" customHeight="1">
      <c r="A86" s="11" t="s">
        <v>98</v>
      </c>
      <c r="B86" s="103" t="s">
        <v>135</v>
      </c>
      <c r="C86" s="104"/>
      <c r="D86" s="104"/>
      <c r="E86" s="104"/>
      <c r="F86" s="104"/>
      <c r="G86" s="105"/>
      <c r="H86" s="3" t="s">
        <v>47</v>
      </c>
      <c r="I86" s="32" t="s">
        <v>106</v>
      </c>
      <c r="J86" s="32" t="s">
        <v>106</v>
      </c>
      <c r="K86" s="58">
        <f>K87+K90</f>
        <v>136.9</v>
      </c>
      <c r="L86" s="58">
        <f>L87+L90</f>
        <v>136.9</v>
      </c>
      <c r="M86" s="7">
        <f>ROUND((L86/K86)*100,1)</f>
        <v>100</v>
      </c>
      <c r="N86" s="74" t="s">
        <v>149</v>
      </c>
    </row>
    <row r="87" spans="1:14" s="34" customFormat="1" ht="25.5" customHeight="1">
      <c r="A87" s="68" t="s">
        <v>116</v>
      </c>
      <c r="B87" s="118" t="s">
        <v>5</v>
      </c>
      <c r="C87" s="133" t="s">
        <v>9</v>
      </c>
      <c r="D87" s="74">
        <v>2025</v>
      </c>
      <c r="E87" s="74"/>
      <c r="F87" s="74" t="s">
        <v>107</v>
      </c>
      <c r="G87" s="74" t="s">
        <v>143</v>
      </c>
      <c r="H87" s="3" t="s">
        <v>48</v>
      </c>
      <c r="I87" s="32" t="s">
        <v>106</v>
      </c>
      <c r="J87" s="32" t="s">
        <v>106</v>
      </c>
      <c r="K87" s="33">
        <f>K88+K89</f>
        <v>136.9</v>
      </c>
      <c r="L87" s="33">
        <f>L88+L89</f>
        <v>136.9</v>
      </c>
      <c r="M87" s="7">
        <f>ROUND((L87/K87)*100,1)</f>
        <v>100</v>
      </c>
      <c r="N87" s="80"/>
    </row>
    <row r="88" spans="1:14" s="34" customFormat="1" ht="38.25">
      <c r="A88" s="69"/>
      <c r="B88" s="122"/>
      <c r="C88" s="122"/>
      <c r="D88" s="90"/>
      <c r="E88" s="90"/>
      <c r="F88" s="75"/>
      <c r="G88" s="75"/>
      <c r="H88" s="3" t="s">
        <v>49</v>
      </c>
      <c r="I88" s="32" t="s">
        <v>106</v>
      </c>
      <c r="J88" s="32" t="s">
        <v>106</v>
      </c>
      <c r="K88" s="33">
        <v>0</v>
      </c>
      <c r="L88" s="33">
        <v>0</v>
      </c>
      <c r="M88" s="7">
        <v>0</v>
      </c>
      <c r="N88" s="80"/>
    </row>
    <row r="89" spans="1:14" s="34" customFormat="1" ht="25.5">
      <c r="A89" s="69"/>
      <c r="B89" s="122"/>
      <c r="C89" s="122"/>
      <c r="D89" s="90"/>
      <c r="E89" s="90"/>
      <c r="F89" s="75"/>
      <c r="G89" s="75"/>
      <c r="H89" s="4" t="s">
        <v>51</v>
      </c>
      <c r="I89" s="32" t="s">
        <v>71</v>
      </c>
      <c r="J89" s="32" t="s">
        <v>108</v>
      </c>
      <c r="K89" s="33">
        <v>136.9</v>
      </c>
      <c r="L89" s="33">
        <v>136.9</v>
      </c>
      <c r="M89" s="7">
        <f>ROUND((L89/K89)*100,1)</f>
        <v>100</v>
      </c>
      <c r="N89" s="80"/>
    </row>
    <row r="90" spans="1:14" s="34" customFormat="1" ht="35.25" customHeight="1">
      <c r="A90" s="70"/>
      <c r="B90" s="122"/>
      <c r="C90" s="122"/>
      <c r="D90" s="91"/>
      <c r="E90" s="91"/>
      <c r="F90" s="76"/>
      <c r="G90" s="76"/>
      <c r="H90" s="3" t="s">
        <v>50</v>
      </c>
      <c r="I90" s="32" t="s">
        <v>106</v>
      </c>
      <c r="J90" s="32" t="s">
        <v>106</v>
      </c>
      <c r="K90" s="33">
        <v>0</v>
      </c>
      <c r="L90" s="33">
        <v>0</v>
      </c>
      <c r="M90" s="7">
        <v>0</v>
      </c>
      <c r="N90" s="81"/>
    </row>
    <row r="91" spans="1:14" s="34" customFormat="1" ht="54" customHeight="1">
      <c r="A91" s="11" t="s">
        <v>99</v>
      </c>
      <c r="B91" s="103" t="s">
        <v>136</v>
      </c>
      <c r="C91" s="137"/>
      <c r="D91" s="137"/>
      <c r="E91" s="137"/>
      <c r="F91" s="137"/>
      <c r="G91" s="138"/>
      <c r="H91" s="3" t="s">
        <v>47</v>
      </c>
      <c r="I91" s="32" t="s">
        <v>106</v>
      </c>
      <c r="J91" s="32" t="s">
        <v>106</v>
      </c>
      <c r="K91" s="58">
        <f>K92+K95</f>
        <v>2411.3</v>
      </c>
      <c r="L91" s="58">
        <f>L92+L95</f>
        <v>2411.3</v>
      </c>
      <c r="M91" s="7">
        <f>ROUND((L91/K91)*100,1)</f>
        <v>100</v>
      </c>
      <c r="N91" s="77" t="s">
        <v>152</v>
      </c>
    </row>
    <row r="92" spans="1:14" s="34" customFormat="1" ht="55.5" customHeight="1">
      <c r="A92" s="68" t="s">
        <v>117</v>
      </c>
      <c r="B92" s="118" t="s">
        <v>6</v>
      </c>
      <c r="C92" s="133" t="s">
        <v>7</v>
      </c>
      <c r="D92" s="74">
        <v>2025</v>
      </c>
      <c r="E92" s="74"/>
      <c r="F92" s="74" t="s">
        <v>107</v>
      </c>
      <c r="G92" s="74" t="s">
        <v>143</v>
      </c>
      <c r="H92" s="3" t="s">
        <v>48</v>
      </c>
      <c r="I92" s="32" t="s">
        <v>106</v>
      </c>
      <c r="J92" s="32" t="s">
        <v>106</v>
      </c>
      <c r="K92" s="33">
        <f>K93+K94</f>
        <v>2411.3</v>
      </c>
      <c r="L92" s="33">
        <f>L93+L94</f>
        <v>2411.3</v>
      </c>
      <c r="M92" s="7">
        <f>ROUND((L92/K92)*100,1)</f>
        <v>100</v>
      </c>
      <c r="N92" s="78"/>
    </row>
    <row r="93" spans="1:14" s="34" customFormat="1" ht="65.25" customHeight="1">
      <c r="A93" s="69"/>
      <c r="B93" s="122"/>
      <c r="C93" s="122"/>
      <c r="D93" s="90"/>
      <c r="E93" s="90"/>
      <c r="F93" s="75"/>
      <c r="G93" s="75"/>
      <c r="H93" s="3" t="s">
        <v>49</v>
      </c>
      <c r="I93" s="32" t="s">
        <v>109</v>
      </c>
      <c r="J93" s="32" t="s">
        <v>63</v>
      </c>
      <c r="K93" s="33">
        <v>1796.5</v>
      </c>
      <c r="L93" s="33">
        <v>1796.5</v>
      </c>
      <c r="M93" s="7">
        <f>ROUND((L93/K93)*100,1)</f>
        <v>100</v>
      </c>
      <c r="N93" s="78"/>
    </row>
    <row r="94" spans="1:14" s="34" customFormat="1" ht="86.25" customHeight="1">
      <c r="A94" s="69"/>
      <c r="B94" s="122"/>
      <c r="C94" s="122"/>
      <c r="D94" s="90"/>
      <c r="E94" s="90"/>
      <c r="F94" s="75"/>
      <c r="G94" s="75"/>
      <c r="H94" s="4" t="s">
        <v>51</v>
      </c>
      <c r="I94" s="32" t="s">
        <v>109</v>
      </c>
      <c r="J94" s="32" t="s">
        <v>63</v>
      </c>
      <c r="K94" s="33">
        <v>614.8</v>
      </c>
      <c r="L94" s="33">
        <v>614.8</v>
      </c>
      <c r="M94" s="7">
        <f>ROUND((L94/K94)*100,1)</f>
        <v>100</v>
      </c>
      <c r="N94" s="78"/>
    </row>
    <row r="95" spans="1:14" s="34" customFormat="1" ht="56.25" customHeight="1">
      <c r="A95" s="70"/>
      <c r="B95" s="122"/>
      <c r="C95" s="122"/>
      <c r="D95" s="91"/>
      <c r="E95" s="91"/>
      <c r="F95" s="76"/>
      <c r="G95" s="76"/>
      <c r="H95" s="3" t="s">
        <v>50</v>
      </c>
      <c r="I95" s="32" t="s">
        <v>106</v>
      </c>
      <c r="J95" s="32" t="s">
        <v>106</v>
      </c>
      <c r="K95" s="33">
        <v>0</v>
      </c>
      <c r="L95" s="33">
        <v>0</v>
      </c>
      <c r="M95" s="7">
        <v>0</v>
      </c>
      <c r="N95" s="79"/>
    </row>
    <row r="96" spans="1:14" s="34" customFormat="1" ht="33" customHeight="1">
      <c r="A96" s="11" t="s">
        <v>100</v>
      </c>
      <c r="B96" s="103" t="s">
        <v>126</v>
      </c>
      <c r="C96" s="104"/>
      <c r="D96" s="104"/>
      <c r="E96" s="104"/>
      <c r="F96" s="104"/>
      <c r="G96" s="105"/>
      <c r="H96" s="3" t="s">
        <v>47</v>
      </c>
      <c r="I96" s="59" t="s">
        <v>62</v>
      </c>
      <c r="J96" s="59" t="s">
        <v>71</v>
      </c>
      <c r="K96" s="61">
        <v>0</v>
      </c>
      <c r="L96" s="61">
        <v>0</v>
      </c>
      <c r="M96" s="7">
        <v>0</v>
      </c>
      <c r="N96" s="74" t="s">
        <v>150</v>
      </c>
    </row>
    <row r="97" spans="1:14" s="34" customFormat="1" ht="58.5" customHeight="1">
      <c r="A97" s="68" t="s">
        <v>118</v>
      </c>
      <c r="B97" s="118" t="s">
        <v>10</v>
      </c>
      <c r="C97" s="133" t="s">
        <v>26</v>
      </c>
      <c r="D97" s="74">
        <v>2025</v>
      </c>
      <c r="E97" s="74"/>
      <c r="F97" s="68" t="s">
        <v>128</v>
      </c>
      <c r="G97" s="74" t="s">
        <v>143</v>
      </c>
      <c r="H97" s="3" t="s">
        <v>48</v>
      </c>
      <c r="I97" s="59" t="s">
        <v>62</v>
      </c>
      <c r="J97" s="59" t="s">
        <v>71</v>
      </c>
      <c r="K97" s="60">
        <v>0</v>
      </c>
      <c r="L97" s="60">
        <v>0</v>
      </c>
      <c r="M97" s="7">
        <v>0</v>
      </c>
      <c r="N97" s="75"/>
    </row>
    <row r="98" spans="1:14" s="34" customFormat="1" ht="43.5" customHeight="1">
      <c r="A98" s="69"/>
      <c r="B98" s="122"/>
      <c r="C98" s="122"/>
      <c r="D98" s="90"/>
      <c r="E98" s="90"/>
      <c r="F98" s="69"/>
      <c r="G98" s="75"/>
      <c r="H98" s="3" t="s">
        <v>49</v>
      </c>
      <c r="I98" s="62" t="s">
        <v>106</v>
      </c>
      <c r="J98" s="62" t="s">
        <v>106</v>
      </c>
      <c r="K98" s="62">
        <v>0</v>
      </c>
      <c r="L98" s="62">
        <v>0</v>
      </c>
      <c r="M98" s="7">
        <v>0</v>
      </c>
      <c r="N98" s="75"/>
    </row>
    <row r="99" spans="1:14" s="34" customFormat="1" ht="43.5" customHeight="1">
      <c r="A99" s="69"/>
      <c r="B99" s="122"/>
      <c r="C99" s="122"/>
      <c r="D99" s="90"/>
      <c r="E99" s="90"/>
      <c r="F99" s="69"/>
      <c r="G99" s="75"/>
      <c r="H99" s="4" t="s">
        <v>51</v>
      </c>
      <c r="I99" s="59" t="s">
        <v>62</v>
      </c>
      <c r="J99" s="59" t="s">
        <v>71</v>
      </c>
      <c r="K99" s="60">
        <v>0</v>
      </c>
      <c r="L99" s="60">
        <v>0</v>
      </c>
      <c r="M99" s="7">
        <v>0</v>
      </c>
      <c r="N99" s="75"/>
    </row>
    <row r="100" spans="1:14" s="34" customFormat="1" ht="36.75" customHeight="1">
      <c r="A100" s="70"/>
      <c r="B100" s="122"/>
      <c r="C100" s="122"/>
      <c r="D100" s="91"/>
      <c r="E100" s="91"/>
      <c r="F100" s="70"/>
      <c r="G100" s="76"/>
      <c r="H100" s="3" t="s">
        <v>50</v>
      </c>
      <c r="I100" s="62" t="s">
        <v>106</v>
      </c>
      <c r="J100" s="62" t="s">
        <v>106</v>
      </c>
      <c r="K100" s="62">
        <v>0</v>
      </c>
      <c r="L100" s="62">
        <v>0</v>
      </c>
      <c r="M100" s="7">
        <v>0</v>
      </c>
      <c r="N100" s="76"/>
    </row>
    <row r="101" spans="1:14" s="34" customFormat="1" ht="40.5" customHeight="1">
      <c r="A101" s="11" t="s">
        <v>101</v>
      </c>
      <c r="B101" s="103" t="s">
        <v>127</v>
      </c>
      <c r="C101" s="104"/>
      <c r="D101" s="104"/>
      <c r="E101" s="104"/>
      <c r="F101" s="104"/>
      <c r="G101" s="105"/>
      <c r="H101" s="3" t="s">
        <v>47</v>
      </c>
      <c r="I101" s="8" t="s">
        <v>106</v>
      </c>
      <c r="J101" s="8" t="s">
        <v>106</v>
      </c>
      <c r="K101" s="64">
        <v>0</v>
      </c>
      <c r="L101" s="64">
        <v>0</v>
      </c>
      <c r="M101" s="7">
        <v>0</v>
      </c>
      <c r="N101" s="71" t="s">
        <v>2</v>
      </c>
    </row>
    <row r="102" spans="1:14" s="34" customFormat="1" ht="44.25" customHeight="1">
      <c r="A102" s="68" t="s">
        <v>119</v>
      </c>
      <c r="B102" s="118" t="s">
        <v>27</v>
      </c>
      <c r="C102" s="133" t="s">
        <v>28</v>
      </c>
      <c r="D102" s="74">
        <v>2020</v>
      </c>
      <c r="E102" s="74"/>
      <c r="F102" s="68" t="s">
        <v>110</v>
      </c>
      <c r="G102" s="74" t="s">
        <v>143</v>
      </c>
      <c r="H102" s="3" t="s">
        <v>48</v>
      </c>
      <c r="I102" s="8" t="s">
        <v>106</v>
      </c>
      <c r="J102" s="8" t="s">
        <v>106</v>
      </c>
      <c r="K102" s="35">
        <v>0</v>
      </c>
      <c r="L102" s="35">
        <v>0</v>
      </c>
      <c r="M102" s="7">
        <v>0</v>
      </c>
      <c r="N102" s="72"/>
    </row>
    <row r="103" spans="1:14" s="34" customFormat="1" ht="39" customHeight="1">
      <c r="A103" s="69"/>
      <c r="B103" s="122"/>
      <c r="C103" s="122"/>
      <c r="D103" s="90"/>
      <c r="E103" s="90"/>
      <c r="F103" s="69"/>
      <c r="G103" s="75"/>
      <c r="H103" s="3" t="s">
        <v>49</v>
      </c>
      <c r="I103" s="8" t="s">
        <v>106</v>
      </c>
      <c r="J103" s="8" t="s">
        <v>106</v>
      </c>
      <c r="K103" s="35">
        <v>0</v>
      </c>
      <c r="L103" s="35">
        <v>0</v>
      </c>
      <c r="M103" s="7">
        <v>0</v>
      </c>
      <c r="N103" s="72"/>
    </row>
    <row r="104" spans="1:14" s="34" customFormat="1" ht="63.75" customHeight="1">
      <c r="A104" s="69"/>
      <c r="B104" s="122"/>
      <c r="C104" s="122"/>
      <c r="D104" s="90"/>
      <c r="E104" s="90"/>
      <c r="F104" s="69"/>
      <c r="G104" s="75"/>
      <c r="H104" s="4" t="s">
        <v>51</v>
      </c>
      <c r="I104" s="8" t="s">
        <v>106</v>
      </c>
      <c r="J104" s="8" t="s">
        <v>106</v>
      </c>
      <c r="K104" s="35">
        <v>0</v>
      </c>
      <c r="L104" s="35">
        <v>0</v>
      </c>
      <c r="M104" s="7">
        <v>0</v>
      </c>
      <c r="N104" s="72"/>
    </row>
    <row r="105" spans="1:14" s="34" customFormat="1" ht="182.25" customHeight="1">
      <c r="A105" s="70"/>
      <c r="B105" s="122"/>
      <c r="C105" s="122"/>
      <c r="D105" s="91"/>
      <c r="E105" s="91"/>
      <c r="F105" s="70"/>
      <c r="G105" s="76"/>
      <c r="H105" s="3" t="s">
        <v>50</v>
      </c>
      <c r="I105" s="8" t="s">
        <v>106</v>
      </c>
      <c r="J105" s="8" t="s">
        <v>106</v>
      </c>
      <c r="K105" s="35">
        <v>0</v>
      </c>
      <c r="L105" s="35">
        <v>0</v>
      </c>
      <c r="M105" s="7">
        <v>0</v>
      </c>
      <c r="N105" s="73"/>
    </row>
    <row r="106" spans="1:14" s="34" customFormat="1" ht="42" customHeight="1">
      <c r="A106" s="65" t="s">
        <v>102</v>
      </c>
      <c r="B106" s="103" t="s">
        <v>103</v>
      </c>
      <c r="C106" s="104"/>
      <c r="D106" s="104"/>
      <c r="E106" s="104"/>
      <c r="F106" s="104"/>
      <c r="G106" s="105"/>
      <c r="H106" s="66" t="s">
        <v>47</v>
      </c>
      <c r="I106" s="8" t="s">
        <v>106</v>
      </c>
      <c r="J106" s="8" t="s">
        <v>106</v>
      </c>
      <c r="K106" s="64">
        <v>0</v>
      </c>
      <c r="L106" s="64">
        <v>0</v>
      </c>
      <c r="M106" s="7">
        <v>0</v>
      </c>
      <c r="N106" s="77" t="s">
        <v>141</v>
      </c>
    </row>
    <row r="107" spans="1:14" s="34" customFormat="1" ht="42" customHeight="1">
      <c r="A107" s="68" t="s">
        <v>120</v>
      </c>
      <c r="B107" s="118" t="s">
        <v>11</v>
      </c>
      <c r="C107" s="133" t="s">
        <v>104</v>
      </c>
      <c r="D107" s="74">
        <v>2025</v>
      </c>
      <c r="E107" s="74"/>
      <c r="F107" s="68" t="s">
        <v>105</v>
      </c>
      <c r="G107" s="74" t="s">
        <v>143</v>
      </c>
      <c r="H107" s="66" t="s">
        <v>48</v>
      </c>
      <c r="I107" s="8" t="s">
        <v>106</v>
      </c>
      <c r="J107" s="8" t="s">
        <v>106</v>
      </c>
      <c r="K107" s="35">
        <v>0</v>
      </c>
      <c r="L107" s="35">
        <v>0</v>
      </c>
      <c r="M107" s="7">
        <v>0</v>
      </c>
      <c r="N107" s="78"/>
    </row>
    <row r="108" spans="1:14" s="34" customFormat="1" ht="42" customHeight="1">
      <c r="A108" s="69"/>
      <c r="B108" s="122"/>
      <c r="C108" s="122"/>
      <c r="D108" s="90"/>
      <c r="E108" s="90"/>
      <c r="F108" s="69"/>
      <c r="G108" s="75"/>
      <c r="H108" s="66" t="s">
        <v>49</v>
      </c>
      <c r="I108" s="8" t="s">
        <v>106</v>
      </c>
      <c r="J108" s="8" t="s">
        <v>106</v>
      </c>
      <c r="K108" s="35">
        <v>0</v>
      </c>
      <c r="L108" s="35">
        <v>0</v>
      </c>
      <c r="M108" s="7">
        <v>0</v>
      </c>
      <c r="N108" s="78"/>
    </row>
    <row r="109" spans="1:14" s="34" customFormat="1" ht="42" customHeight="1">
      <c r="A109" s="69"/>
      <c r="B109" s="122"/>
      <c r="C109" s="122"/>
      <c r="D109" s="90"/>
      <c r="E109" s="90"/>
      <c r="F109" s="69"/>
      <c r="G109" s="75"/>
      <c r="H109" s="67" t="s">
        <v>51</v>
      </c>
      <c r="I109" s="8" t="s">
        <v>106</v>
      </c>
      <c r="J109" s="8" t="s">
        <v>106</v>
      </c>
      <c r="K109" s="35">
        <v>0</v>
      </c>
      <c r="L109" s="35">
        <v>0</v>
      </c>
      <c r="M109" s="7">
        <v>0</v>
      </c>
      <c r="N109" s="78"/>
    </row>
    <row r="110" spans="1:14" s="34" customFormat="1" ht="42" customHeight="1">
      <c r="A110" s="70"/>
      <c r="B110" s="122"/>
      <c r="C110" s="122"/>
      <c r="D110" s="91"/>
      <c r="E110" s="91"/>
      <c r="F110" s="70"/>
      <c r="G110" s="76"/>
      <c r="H110" s="66" t="s">
        <v>50</v>
      </c>
      <c r="I110" s="8" t="s">
        <v>106</v>
      </c>
      <c r="J110" s="8" t="s">
        <v>106</v>
      </c>
      <c r="K110" s="35">
        <v>0</v>
      </c>
      <c r="L110" s="35">
        <v>0</v>
      </c>
      <c r="M110" s="7">
        <v>0</v>
      </c>
      <c r="N110" s="79"/>
    </row>
    <row r="111" spans="1:14" s="34" customFormat="1" ht="69" customHeight="1">
      <c r="A111" s="11" t="s">
        <v>121</v>
      </c>
      <c r="B111" s="103" t="s">
        <v>12</v>
      </c>
      <c r="C111" s="104"/>
      <c r="D111" s="104"/>
      <c r="E111" s="104"/>
      <c r="F111" s="104"/>
      <c r="G111" s="105"/>
      <c r="H111" s="66" t="s">
        <v>47</v>
      </c>
      <c r="I111" s="33" t="s">
        <v>71</v>
      </c>
      <c r="J111" s="33" t="s">
        <v>61</v>
      </c>
      <c r="K111" s="58">
        <f>K112+K115</f>
        <v>220</v>
      </c>
      <c r="L111" s="58">
        <f>L112+L115</f>
        <v>146.9</v>
      </c>
      <c r="M111" s="7">
        <f>ROUND((L111/K111)*100,1)</f>
        <v>66.8</v>
      </c>
      <c r="N111" s="139" t="s">
        <v>3</v>
      </c>
    </row>
    <row r="112" spans="1:14" s="34" customFormat="1" ht="51.75" customHeight="1">
      <c r="A112" s="68" t="s">
        <v>122</v>
      </c>
      <c r="B112" s="118" t="s">
        <v>13</v>
      </c>
      <c r="C112" s="133" t="s">
        <v>14</v>
      </c>
      <c r="D112" s="74">
        <v>2025</v>
      </c>
      <c r="E112" s="74"/>
      <c r="F112" s="68" t="s">
        <v>125</v>
      </c>
      <c r="G112" s="74" t="s">
        <v>143</v>
      </c>
      <c r="H112" s="66" t="s">
        <v>48</v>
      </c>
      <c r="I112" s="33" t="s">
        <v>71</v>
      </c>
      <c r="J112" s="33" t="s">
        <v>61</v>
      </c>
      <c r="K112" s="33">
        <f>K113+K114</f>
        <v>220</v>
      </c>
      <c r="L112" s="33">
        <f>L113+L114</f>
        <v>146.9</v>
      </c>
      <c r="M112" s="7">
        <f>ROUND((L112/K112)*100,1)</f>
        <v>66.8</v>
      </c>
      <c r="N112" s="140"/>
    </row>
    <row r="113" spans="1:14" s="34" customFormat="1" ht="48" customHeight="1">
      <c r="A113" s="69"/>
      <c r="B113" s="122"/>
      <c r="C113" s="122"/>
      <c r="D113" s="90"/>
      <c r="E113" s="90"/>
      <c r="F113" s="69"/>
      <c r="G113" s="75"/>
      <c r="H113" s="66" t="s">
        <v>49</v>
      </c>
      <c r="I113" s="33" t="s">
        <v>71</v>
      </c>
      <c r="J113" s="33" t="s">
        <v>61</v>
      </c>
      <c r="K113" s="33">
        <v>202.4</v>
      </c>
      <c r="L113" s="33">
        <v>135.1</v>
      </c>
      <c r="M113" s="7">
        <f>ROUND((L113/K113)*100,1)</f>
        <v>66.7</v>
      </c>
      <c r="N113" s="140"/>
    </row>
    <row r="114" spans="1:14" s="34" customFormat="1" ht="40.5" customHeight="1">
      <c r="A114" s="69"/>
      <c r="B114" s="122"/>
      <c r="C114" s="122"/>
      <c r="D114" s="90"/>
      <c r="E114" s="90"/>
      <c r="F114" s="69"/>
      <c r="G114" s="75"/>
      <c r="H114" s="67" t="s">
        <v>51</v>
      </c>
      <c r="I114" s="33" t="s">
        <v>71</v>
      </c>
      <c r="J114" s="33" t="s">
        <v>61</v>
      </c>
      <c r="K114" s="33">
        <v>17.6</v>
      </c>
      <c r="L114" s="33">
        <v>11.8</v>
      </c>
      <c r="M114" s="7">
        <f>ROUND((L114/K114)*100,1)</f>
        <v>67</v>
      </c>
      <c r="N114" s="140"/>
    </row>
    <row r="115" spans="1:14" s="34" customFormat="1" ht="32.25" customHeight="1">
      <c r="A115" s="70"/>
      <c r="B115" s="122"/>
      <c r="C115" s="122"/>
      <c r="D115" s="91"/>
      <c r="E115" s="91"/>
      <c r="F115" s="70"/>
      <c r="G115" s="76"/>
      <c r="H115" s="66" t="s">
        <v>50</v>
      </c>
      <c r="I115" s="33" t="s">
        <v>71</v>
      </c>
      <c r="J115" s="33" t="s">
        <v>61</v>
      </c>
      <c r="K115" s="63">
        <v>0</v>
      </c>
      <c r="L115" s="63">
        <v>0</v>
      </c>
      <c r="M115" s="7">
        <v>0</v>
      </c>
      <c r="N115" s="141"/>
    </row>
    <row r="116" s="9" customFormat="1" ht="12.75"/>
    <row r="117" s="9" customFormat="1" ht="12.75"/>
    <row r="118" s="9" customFormat="1" ht="12.75"/>
  </sheetData>
  <sheetProtection selectLockedCells="1" selectUnlockedCells="1"/>
  <mergeCells count="208">
    <mergeCell ref="B111:G111"/>
    <mergeCell ref="A112:A115"/>
    <mergeCell ref="B112:B115"/>
    <mergeCell ref="C112:C115"/>
    <mergeCell ref="D112:D115"/>
    <mergeCell ref="E112:E115"/>
    <mergeCell ref="F112:F115"/>
    <mergeCell ref="G112:G115"/>
    <mergeCell ref="B106:G106"/>
    <mergeCell ref="A107:A110"/>
    <mergeCell ref="B107:B110"/>
    <mergeCell ref="C107:C110"/>
    <mergeCell ref="D107:D110"/>
    <mergeCell ref="E107:E110"/>
    <mergeCell ref="F107:F110"/>
    <mergeCell ref="G107:G110"/>
    <mergeCell ref="B101:G101"/>
    <mergeCell ref="A102:A105"/>
    <mergeCell ref="B102:B105"/>
    <mergeCell ref="C102:C105"/>
    <mergeCell ref="D102:D105"/>
    <mergeCell ref="E102:E105"/>
    <mergeCell ref="F102:F105"/>
    <mergeCell ref="G102:G105"/>
    <mergeCell ref="N106:N110"/>
    <mergeCell ref="N111:N115"/>
    <mergeCell ref="B96:G96"/>
    <mergeCell ref="A97:A100"/>
    <mergeCell ref="B97:B100"/>
    <mergeCell ref="C97:C100"/>
    <mergeCell ref="D97:D100"/>
    <mergeCell ref="E97:E100"/>
    <mergeCell ref="F97:F100"/>
    <mergeCell ref="G97:G100"/>
    <mergeCell ref="B91:G91"/>
    <mergeCell ref="A92:A95"/>
    <mergeCell ref="B92:B95"/>
    <mergeCell ref="C92:C95"/>
    <mergeCell ref="D92:D95"/>
    <mergeCell ref="E92:E95"/>
    <mergeCell ref="F92:F95"/>
    <mergeCell ref="G92:G95"/>
    <mergeCell ref="A82:A85"/>
    <mergeCell ref="B86:G86"/>
    <mergeCell ref="B87:B90"/>
    <mergeCell ref="A87:A90"/>
    <mergeCell ref="C87:C90"/>
    <mergeCell ref="D87:D90"/>
    <mergeCell ref="E87:E90"/>
    <mergeCell ref="F87:F90"/>
    <mergeCell ref="G87:G90"/>
    <mergeCell ref="B81:G81"/>
    <mergeCell ref="B82:B85"/>
    <mergeCell ref="C82:C85"/>
    <mergeCell ref="D82:D85"/>
    <mergeCell ref="E82:E85"/>
    <mergeCell ref="F82:F85"/>
    <mergeCell ref="G82:G85"/>
    <mergeCell ref="A77:A80"/>
    <mergeCell ref="D77:D80"/>
    <mergeCell ref="E77:E80"/>
    <mergeCell ref="F77:F80"/>
    <mergeCell ref="E40:E43"/>
    <mergeCell ref="B59:G59"/>
    <mergeCell ref="C45:C48"/>
    <mergeCell ref="D45:D48"/>
    <mergeCell ref="E50:E53"/>
    <mergeCell ref="C50:C53"/>
    <mergeCell ref="D50:D53"/>
    <mergeCell ref="B76:G76"/>
    <mergeCell ref="B77:B80"/>
    <mergeCell ref="C77:C80"/>
    <mergeCell ref="G77:G80"/>
    <mergeCell ref="N29:N33"/>
    <mergeCell ref="B60:G60"/>
    <mergeCell ref="C61:C64"/>
    <mergeCell ref="B61:B64"/>
    <mergeCell ref="D61:D64"/>
    <mergeCell ref="E61:E64"/>
    <mergeCell ref="F61:F64"/>
    <mergeCell ref="G61:G64"/>
    <mergeCell ref="G35:G38"/>
    <mergeCell ref="B40:B43"/>
    <mergeCell ref="N19:N23"/>
    <mergeCell ref="N24:N28"/>
    <mergeCell ref="B8:G8"/>
    <mergeCell ref="B14:G14"/>
    <mergeCell ref="B19:G19"/>
    <mergeCell ref="B24:G24"/>
    <mergeCell ref="B10:B13"/>
    <mergeCell ref="C10:C13"/>
    <mergeCell ref="D10:D13"/>
    <mergeCell ref="N9:N13"/>
    <mergeCell ref="D4:E4"/>
    <mergeCell ref="M4:M6"/>
    <mergeCell ref="G25:G28"/>
    <mergeCell ref="A4:A6"/>
    <mergeCell ref="F4:F6"/>
    <mergeCell ref="G4:G6"/>
    <mergeCell ref="B9:G9"/>
    <mergeCell ref="G20:G23"/>
    <mergeCell ref="E25:E28"/>
    <mergeCell ref="E15:E18"/>
    <mergeCell ref="E10:E13"/>
    <mergeCell ref="F10:F13"/>
    <mergeCell ref="G10:G13"/>
    <mergeCell ref="B29:G29"/>
    <mergeCell ref="E20:E23"/>
    <mergeCell ref="F20:F23"/>
    <mergeCell ref="B25:B28"/>
    <mergeCell ref="D15:D18"/>
    <mergeCell ref="F15:F18"/>
    <mergeCell ref="G15:G18"/>
    <mergeCell ref="N14:N18"/>
    <mergeCell ref="H4:H6"/>
    <mergeCell ref="C4:C6"/>
    <mergeCell ref="B4:B6"/>
    <mergeCell ref="N4:N6"/>
    <mergeCell ref="D5:D6"/>
    <mergeCell ref="E5:E6"/>
    <mergeCell ref="I5:J5"/>
    <mergeCell ref="K5:L5"/>
    <mergeCell ref="I4:L4"/>
    <mergeCell ref="A10:A13"/>
    <mergeCell ref="A15:A18"/>
    <mergeCell ref="B15:B18"/>
    <mergeCell ref="C15:C18"/>
    <mergeCell ref="F25:F28"/>
    <mergeCell ref="B49:G49"/>
    <mergeCell ref="A20:A23"/>
    <mergeCell ref="B20:B23"/>
    <mergeCell ref="C20:C23"/>
    <mergeCell ref="D20:D23"/>
    <mergeCell ref="E30:E33"/>
    <mergeCell ref="F30:F33"/>
    <mergeCell ref="G30:G33"/>
    <mergeCell ref="C25:C28"/>
    <mergeCell ref="D25:D28"/>
    <mergeCell ref="A30:A33"/>
    <mergeCell ref="B30:B33"/>
    <mergeCell ref="C30:C33"/>
    <mergeCell ref="D30:D33"/>
    <mergeCell ref="A25:A28"/>
    <mergeCell ref="B34:G34"/>
    <mergeCell ref="F40:F43"/>
    <mergeCell ref="G40:G43"/>
    <mergeCell ref="F45:F48"/>
    <mergeCell ref="G45:G48"/>
    <mergeCell ref="E35:E38"/>
    <mergeCell ref="F35:F38"/>
    <mergeCell ref="B39:G39"/>
    <mergeCell ref="E45:E48"/>
    <mergeCell ref="B44:G44"/>
    <mergeCell ref="A35:A38"/>
    <mergeCell ref="D35:D38"/>
    <mergeCell ref="D40:D43"/>
    <mergeCell ref="C40:C43"/>
    <mergeCell ref="A40:A43"/>
    <mergeCell ref="C35:C38"/>
    <mergeCell ref="B35:B38"/>
    <mergeCell ref="A45:A48"/>
    <mergeCell ref="B45:B48"/>
    <mergeCell ref="A50:A53"/>
    <mergeCell ref="B50:B53"/>
    <mergeCell ref="A55:A58"/>
    <mergeCell ref="B55:B58"/>
    <mergeCell ref="C55:C58"/>
    <mergeCell ref="D55:D58"/>
    <mergeCell ref="E71:E74"/>
    <mergeCell ref="B65:G65"/>
    <mergeCell ref="B66:B69"/>
    <mergeCell ref="A66:A69"/>
    <mergeCell ref="C66:C69"/>
    <mergeCell ref="D66:D69"/>
    <mergeCell ref="E66:E69"/>
    <mergeCell ref="G66:G69"/>
    <mergeCell ref="F71:F74"/>
    <mergeCell ref="G71:G74"/>
    <mergeCell ref="B71:B74"/>
    <mergeCell ref="A71:A74"/>
    <mergeCell ref="C71:C74"/>
    <mergeCell ref="D71:D74"/>
    <mergeCell ref="N44:N48"/>
    <mergeCell ref="N60:N64"/>
    <mergeCell ref="N65:N69"/>
    <mergeCell ref="B70:G70"/>
    <mergeCell ref="F50:F53"/>
    <mergeCell ref="G50:G53"/>
    <mergeCell ref="G55:G58"/>
    <mergeCell ref="B54:G54"/>
    <mergeCell ref="E55:E58"/>
    <mergeCell ref="F55:F58"/>
    <mergeCell ref="N70:N74"/>
    <mergeCell ref="A1:N1"/>
    <mergeCell ref="A2:N2"/>
    <mergeCell ref="A3:N3"/>
    <mergeCell ref="A61:A64"/>
    <mergeCell ref="N49:N53"/>
    <mergeCell ref="N54:N58"/>
    <mergeCell ref="F66:F69"/>
    <mergeCell ref="N34:N38"/>
    <mergeCell ref="N39:N43"/>
    <mergeCell ref="N101:N105"/>
    <mergeCell ref="N76:N80"/>
    <mergeCell ref="N81:N85"/>
    <mergeCell ref="N91:N95"/>
    <mergeCell ref="N96:N100"/>
    <mergeCell ref="N86:N90"/>
  </mergeCells>
  <printOptions/>
  <pageMargins left="0.75" right="0.75" top="1" bottom="1" header="0.5" footer="0.5"/>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(Форма №2) за 2019 г.</dc:title>
  <dc:subject/>
  <dc:creator>user</dc:creator>
  <cp:keywords/>
  <dc:description/>
  <cp:lastModifiedBy>Зыкова О.Г.</cp:lastModifiedBy>
  <cp:lastPrinted>2020-01-27T06:04:35Z</cp:lastPrinted>
  <dcterms:created xsi:type="dcterms:W3CDTF">2017-04-21T11:32:53Z</dcterms:created>
  <dcterms:modified xsi:type="dcterms:W3CDTF">2020-01-27T06:44:33Z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XXJ7TYMEEKJ2-3234-83</vt:lpwstr>
  </property>
  <property fmtid="{D5CDD505-2E9C-101B-9397-08002B2CF9AE}" pid="4" name="_dlc_DocIdItemGu">
    <vt:lpwstr>55566469-da52-4efe-b6ab-f448cf56b236</vt:lpwstr>
  </property>
  <property fmtid="{D5CDD505-2E9C-101B-9397-08002B2CF9AE}" pid="5" name="_dlc_DocIdU">
    <vt:lpwstr>https://vip.gov.mari.ru/fgszn/_layouts/DocIdRedir.aspx?ID=XXJ7TYMEEKJ2-3234-83, XXJ7TYMEEKJ2-3234-83</vt:lpwstr>
  </property>
  <property fmtid="{D5CDD505-2E9C-101B-9397-08002B2CF9AE}" pid="6" name="Пап">
    <vt:lpwstr>2019 год</vt:lpwstr>
  </property>
  <property fmtid="{D5CDD505-2E9C-101B-9397-08002B2CF9AE}" pid="7" name="Описан">
    <vt:lpwstr>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указах Президента Российской Федерации от 7 мая 2012 г. № 597 </vt:lpwstr>
  </property>
</Properties>
</file>