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ятс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<sst xmlns="http://schemas.openxmlformats.org/spreadsheetml/2006/main" count="61" uniqueCount="59">
  <si>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</si>
  <si>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</si>
  <si>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</si>
  <si>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</si>
  <si>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</si>
  <si>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</si>
  <si>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</si>
  <si>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</si>
  <si>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</si>
  <si>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</si>
  <si>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</si>
  <si>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</si>
  <si>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</si>
  <si>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</si>
  <si>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</si>
  <si>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0500 Жилищно-коммунальное хозяйство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</si>
  <si>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</si>
  <si>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</si>
  <si>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</si>
  <si>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"Вятское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</si>
  <si>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</si>
  <si>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</si>
  <si>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</si>
  <si>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</si>
  <si>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</si>
  <si>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</si>
  <si>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</si>
  <si>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</si>
  <si>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</si>
  <si>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</si>
  <si>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0412 Другие вопросы в области национальной экономики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</si>
  <si>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</si>
  <si>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</si>
  <si>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</si>
  <si>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</si>
  <si>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</si>
  <si>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</si>
  <si>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 xml:space="preserve">00010000000000000000  Налоговые и неналоговые доходы  </t>
  </si>
  <si>
    <t>99220235118100000151 Субвенции на осуществление первичного воинского учета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</si>
  <si>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</si>
  <si>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</si>
  <si>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</si>
  <si>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</si>
  <si>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</si>
  <si>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>90420705020100000180 Поступление от денежных пожертвований, предоставляемых физ лицами получателям средств бюдж. сельских  поселений</t>
  </si>
  <si>
    <t>90420229999100050151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</si>
  <si>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90420705030100000180 Прочие безвозмездные поступл бюд. сельских поселений</t>
  </si>
  <si>
    <t>992 202 20051 10 0000 151 Субсидии бюджетам сельских поселений  на реализацию федеральных целевых программ</t>
  </si>
  <si>
    <t>904 202 25555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</si>
  <si>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161 116 33050 10 6000 430 Ден.взыскания(штрафы) о нарушении законодательства РФ в сфере закупок товаров</t>
  </si>
  <si>
    <t>План 2018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</si>
  <si>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</si>
  <si>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</si>
  <si>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99221960010100000000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</si>
  <si>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99220240014100010151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</si>
  <si>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 xml:space="preserve">Руководитель финансового отдела </t>
  </si>
  <si>
    <t xml:space="preserve">           Е.Кропотова</t>
  </si>
  <si>
    <t>на 1 января 2019 г.</t>
  </si>
  <si>
    <t>Факт на 01.01.19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</si>
</sst>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72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center" vertical="top" wrapText="1"/>
    </xf>
    <xf numFmtId="172" fontId="3" fillId="0" borderId="0" xfId="56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172" fontId="4" fillId="33" borderId="0" xfId="56" applyNumberFormat="1" applyFont="1" applyFill="1" applyBorder="1" applyAlignment="1">
      <alignment horizontal="center" vertical="top" wrapText="1"/>
    </xf>
    <xf numFmtId="172" fontId="4" fillId="0" borderId="0" xfId="0" applyNumberFormat="1" applyFont="1" applyBorder="1" applyAlignment="1" applyProtection="1">
      <alignment horizontal="center" vertical="top" wrapText="1"/>
      <protection locked="0"/>
    </xf>
    <xf numFmtId="172" fontId="3" fillId="0" borderId="0" xfId="0" applyNumberFormat="1" applyFont="1" applyBorder="1" applyAlignment="1" applyProtection="1">
      <alignment horizontal="center" vertical="top"/>
      <protection locked="0"/>
    </xf>
    <xf numFmtId="172" fontId="4" fillId="0" borderId="0" xfId="0" applyNumberFormat="1" applyFont="1" applyBorder="1" applyAlignment="1" applyProtection="1">
      <alignment horizontal="center" vertical="top"/>
      <protection locked="0"/>
    </xf>
    <xf numFmtId="172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72" fontId="3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SheetLayoutView="100" zoomScalePageLayoutView="0" workbookViewId="0" topLeftCell="A21">
      <selection activeCell="C24" sqref="C24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3.00390625" style="0" customWidth="1"/>
    <col min="4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29" t="s">
        <v>18</v>
      </c>
      <c r="B1" s="29"/>
      <c r="C1" s="29"/>
      <c r="D1" s="29"/>
    </row>
    <row r="2" spans="1:4" ht="15.75">
      <c r="A2" s="29" t="s">
        <v>19</v>
      </c>
      <c r="B2" s="29"/>
      <c r="C2" s="29"/>
      <c r="D2" s="29"/>
    </row>
    <row r="3" spans="1:4" ht="14.25" customHeight="1">
      <c r="A3" s="29" t="s">
        <v>57</v>
      </c>
      <c r="B3" s="29"/>
      <c r="C3" s="29"/>
      <c r="D3" s="29"/>
    </row>
    <row r="4" spans="1:4" ht="15.75" hidden="1">
      <c r="A4" s="29"/>
      <c r="B4" s="29"/>
      <c r="C4" s="29"/>
      <c r="D4" s="29"/>
    </row>
    <row r="5" spans="1:4" ht="15.75">
      <c r="A5" s="2"/>
      <c r="B5" s="2"/>
      <c r="C5" s="2"/>
      <c r="D5" s="2"/>
    </row>
    <row r="6" spans="1:4" ht="45.75" customHeight="1">
      <c r="A6" s="17" t="s">
        <v>2</v>
      </c>
      <c r="B6" s="4" t="s">
        <v>50</v>
      </c>
      <c r="C6" s="4" t="s">
        <v>58</v>
      </c>
      <c r="D6" s="18" t="s">
        <v>4</v>
      </c>
    </row>
    <row r="7" spans="1:4" ht="17.25" customHeight="1">
      <c r="A7" s="17">
        <v>1</v>
      </c>
      <c r="B7" s="4">
        <v>2</v>
      </c>
      <c r="C7" s="4">
        <v>3</v>
      </c>
      <c r="D7" s="18">
        <v>4</v>
      </c>
    </row>
    <row r="8" spans="1:4" ht="14.25" customHeight="1">
      <c r="A8" s="10"/>
      <c r="B8" s="11"/>
      <c r="C8" s="11"/>
      <c r="D8" s="11"/>
    </row>
    <row r="9" spans="1:4" ht="19.5" customHeight="1">
      <c r="A9" s="12" t="s">
        <v>37</v>
      </c>
      <c r="B9" s="13">
        <f>SUM(B10:B22)</f>
        <v>1665.1</v>
      </c>
      <c r="C9" s="13">
        <f>SUM(C10:C22)</f>
        <v>1884.1</v>
      </c>
      <c r="D9" s="14">
        <f>C9/B9*100</f>
        <v>113.15236322142815</v>
      </c>
    </row>
    <row r="10" spans="1:4" ht="16.5" customHeight="1">
      <c r="A10" s="7" t="s">
        <v>10</v>
      </c>
      <c r="B10" s="23">
        <v>522.1</v>
      </c>
      <c r="C10" s="23">
        <v>432.8</v>
      </c>
      <c r="D10" s="5">
        <f>C10/B10*100</f>
        <v>82.89599693545297</v>
      </c>
    </row>
    <row r="11" spans="1:4" ht="17.25" customHeight="1">
      <c r="A11" s="7" t="s">
        <v>11</v>
      </c>
      <c r="B11" s="23">
        <v>0</v>
      </c>
      <c r="C11" s="23">
        <v>46.4</v>
      </c>
      <c r="D11" s="5"/>
    </row>
    <row r="12" spans="1:4" ht="17.25" customHeight="1">
      <c r="A12" s="7" t="s">
        <v>7</v>
      </c>
      <c r="B12" s="23">
        <v>348</v>
      </c>
      <c r="C12" s="23">
        <v>283.8</v>
      </c>
      <c r="D12" s="5">
        <f>C12/B12*100</f>
        <v>81.55172413793103</v>
      </c>
    </row>
    <row r="13" spans="1:4" ht="15.75" customHeight="1">
      <c r="A13" s="7" t="s">
        <v>12</v>
      </c>
      <c r="B13" s="23">
        <v>489</v>
      </c>
      <c r="C13" s="23">
        <v>445.4</v>
      </c>
      <c r="D13" s="5">
        <f>C13/B13*100</f>
        <v>91.0838445807771</v>
      </c>
    </row>
    <row r="14" spans="1:4" ht="21.75" customHeight="1" hidden="1">
      <c r="A14" s="7" t="s">
        <v>26</v>
      </c>
      <c r="B14" s="23"/>
      <c r="C14" s="23"/>
      <c r="D14" s="5"/>
    </row>
    <row r="15" spans="1:4" ht="29.25" customHeight="1">
      <c r="A15" s="7" t="s">
        <v>29</v>
      </c>
      <c r="B15" s="23">
        <v>241</v>
      </c>
      <c r="C15" s="23">
        <v>547</v>
      </c>
      <c r="D15" s="5">
        <f>C15/B15*100</f>
        <v>226.97095435684648</v>
      </c>
    </row>
    <row r="16" spans="1:4" ht="12.75" customHeight="1" hidden="1">
      <c r="A16" s="7" t="s">
        <v>6</v>
      </c>
      <c r="B16" s="23"/>
      <c r="C16" s="23"/>
      <c r="D16" s="5" t="e">
        <f>C16/B16*100</f>
        <v>#DIV/0!</v>
      </c>
    </row>
    <row r="17" spans="1:4" ht="18.75" customHeight="1">
      <c r="A17" s="7" t="s">
        <v>36</v>
      </c>
      <c r="B17" s="23">
        <v>65</v>
      </c>
      <c r="C17" s="26">
        <v>56.8</v>
      </c>
      <c r="D17" s="5">
        <f>C17/B17*100</f>
        <v>87.38461538461539</v>
      </c>
    </row>
    <row r="18" spans="1:4" ht="46.5" customHeight="1">
      <c r="A18" s="9" t="s">
        <v>40</v>
      </c>
      <c r="B18" s="23">
        <v>0</v>
      </c>
      <c r="C18" s="23">
        <v>4.6</v>
      </c>
      <c r="D18" s="5"/>
    </row>
    <row r="19" spans="1:4" ht="17.25" customHeight="1">
      <c r="A19" s="7" t="s">
        <v>41</v>
      </c>
      <c r="B19" s="23">
        <v>0</v>
      </c>
      <c r="C19" s="23">
        <v>67.3</v>
      </c>
      <c r="D19" s="5"/>
    </row>
    <row r="20" spans="1:4" ht="15" customHeight="1">
      <c r="A20" s="7" t="s">
        <v>32</v>
      </c>
      <c r="B20" s="23">
        <v>0</v>
      </c>
      <c r="C20" s="23"/>
      <c r="D20" s="5"/>
    </row>
    <row r="21" spans="1:4" ht="15" customHeight="1">
      <c r="A21" s="7" t="s">
        <v>49</v>
      </c>
      <c r="B21" s="23">
        <v>0</v>
      </c>
      <c r="C21" s="23">
        <v>0</v>
      </c>
      <c r="D21" s="5"/>
    </row>
    <row r="22" spans="1:4" ht="18" customHeight="1">
      <c r="A22" s="7" t="s">
        <v>14</v>
      </c>
      <c r="B22" s="23"/>
      <c r="C22" s="23">
        <v>0</v>
      </c>
      <c r="D22" s="5"/>
    </row>
    <row r="23" spans="1:4" ht="18" customHeight="1">
      <c r="A23" s="8" t="s">
        <v>5</v>
      </c>
      <c r="B23" s="24">
        <f>B24+B25+B29+B32+B31+B26+B34+B30+B33+B27+B28</f>
        <v>7059.82131</v>
      </c>
      <c r="C23" s="24">
        <f>C24+C25+C29+C32+C31+C34+C30+C33+C26+C27+C35+C28</f>
        <v>6991.499999999999</v>
      </c>
      <c r="D23" s="14">
        <f>C23/B23*100</f>
        <v>99.03225156841822</v>
      </c>
    </row>
    <row r="24" spans="1:4" ht="35.25" customHeight="1">
      <c r="A24" s="7" t="s">
        <v>42</v>
      </c>
      <c r="B24" s="25">
        <v>651.9</v>
      </c>
      <c r="C24" s="25">
        <v>651.9</v>
      </c>
      <c r="D24" s="5">
        <f>C24/B24*100</f>
        <v>100</v>
      </c>
    </row>
    <row r="25" spans="1:4" ht="30" customHeight="1">
      <c r="A25" s="7" t="s">
        <v>43</v>
      </c>
      <c r="B25" s="25">
        <v>4763.1</v>
      </c>
      <c r="C25" s="25">
        <v>4763.1</v>
      </c>
      <c r="D25" s="5">
        <f>C25/B25*100</f>
        <v>100</v>
      </c>
    </row>
    <row r="26" spans="1:4" ht="30" customHeight="1">
      <c r="A26" s="7" t="s">
        <v>47</v>
      </c>
      <c r="B26" s="25">
        <v>0</v>
      </c>
      <c r="C26" s="25">
        <v>0</v>
      </c>
      <c r="D26" s="22"/>
    </row>
    <row r="27" spans="1:4" ht="45" customHeight="1">
      <c r="A27" s="7" t="s">
        <v>51</v>
      </c>
      <c r="B27" s="25">
        <v>368.3</v>
      </c>
      <c r="C27" s="25">
        <v>341.9</v>
      </c>
      <c r="D27" s="22">
        <f>C27/B27*100</f>
        <v>92.83193049144718</v>
      </c>
    </row>
    <row r="28" spans="1:4" ht="45" customHeight="1">
      <c r="A28" s="7" t="s">
        <v>54</v>
      </c>
      <c r="B28" s="25">
        <v>326</v>
      </c>
      <c r="C28" s="25">
        <v>326</v>
      </c>
      <c r="D28" s="22">
        <f>C28/B28*100</f>
        <v>100</v>
      </c>
    </row>
    <row r="29" spans="1:4" ht="21" customHeight="1">
      <c r="A29" s="7" t="s">
        <v>38</v>
      </c>
      <c r="B29" s="25">
        <v>139</v>
      </c>
      <c r="C29" s="25">
        <v>113</v>
      </c>
      <c r="D29" s="5">
        <f>C29/B29*100</f>
        <v>81.29496402877699</v>
      </c>
    </row>
    <row r="30" spans="1:4" ht="45" customHeight="1">
      <c r="A30" s="21" t="s">
        <v>45</v>
      </c>
      <c r="B30" s="25">
        <v>0</v>
      </c>
      <c r="C30" s="25">
        <v>0</v>
      </c>
      <c r="D30" s="5"/>
    </row>
    <row r="31" spans="1:4" ht="31.5" customHeight="1">
      <c r="A31" s="21" t="s">
        <v>48</v>
      </c>
      <c r="B31" s="25">
        <v>794.02131</v>
      </c>
      <c r="C31" s="25">
        <v>793.2</v>
      </c>
      <c r="D31" s="5">
        <f>C31/B31*100</f>
        <v>99.89656322951838</v>
      </c>
    </row>
    <row r="32" spans="1:4" ht="47.25" customHeight="1">
      <c r="A32" s="7" t="s">
        <v>39</v>
      </c>
      <c r="B32" s="25">
        <v>0</v>
      </c>
      <c r="C32" s="25">
        <v>0</v>
      </c>
      <c r="D32" s="5"/>
    </row>
    <row r="33" spans="1:4" ht="14.25" customHeight="1">
      <c r="A33" s="7" t="s">
        <v>46</v>
      </c>
      <c r="B33" s="25">
        <v>0</v>
      </c>
      <c r="C33" s="25">
        <v>0</v>
      </c>
      <c r="D33" s="5"/>
    </row>
    <row r="34" spans="1:4" ht="29.25" customHeight="1">
      <c r="A34" s="7" t="s">
        <v>44</v>
      </c>
      <c r="B34" s="25">
        <v>17.5</v>
      </c>
      <c r="C34" s="25">
        <v>17.5</v>
      </c>
      <c r="D34" s="5">
        <f>C34/B34*100</f>
        <v>100</v>
      </c>
    </row>
    <row r="35" spans="1:4" ht="34.5" customHeight="1">
      <c r="A35" s="7" t="s">
        <v>53</v>
      </c>
      <c r="B35" s="25">
        <v>0</v>
      </c>
      <c r="C35" s="25">
        <v>-15.1</v>
      </c>
      <c r="D35" s="5"/>
    </row>
    <row r="36" spans="1:4" ht="18.75" customHeight="1">
      <c r="A36" s="8" t="s">
        <v>1</v>
      </c>
      <c r="B36" s="13">
        <f>B23+B9</f>
        <v>8724.92131</v>
      </c>
      <c r="C36" s="13">
        <f>C23+C9</f>
        <v>8875.599999999999</v>
      </c>
      <c r="D36" s="13">
        <f aca="true" t="shared" si="0" ref="D36:D43">C36/B36*100</f>
        <v>101.72699196527194</v>
      </c>
    </row>
    <row r="37" spans="1:4" ht="18.75" customHeight="1">
      <c r="A37" s="8" t="s">
        <v>8</v>
      </c>
      <c r="B37" s="13">
        <f>B38+B42+B44+B48+B52+B56</f>
        <v>8776.703</v>
      </c>
      <c r="C37" s="27">
        <f>C38+C42+C44+C48+C52+C56</f>
        <v>8548.404</v>
      </c>
      <c r="D37" s="13">
        <f t="shared" si="0"/>
        <v>97.3988068184602</v>
      </c>
    </row>
    <row r="38" spans="1:4" ht="18.75" customHeight="1">
      <c r="A38" s="8" t="s">
        <v>34</v>
      </c>
      <c r="B38" s="13">
        <f>B39+B40+B41</f>
        <v>1854.55</v>
      </c>
      <c r="C38" s="13">
        <f>C39+C40+C41</f>
        <v>1814.887</v>
      </c>
      <c r="D38" s="14">
        <f t="shared" si="0"/>
        <v>97.8613140654067</v>
      </c>
    </row>
    <row r="39" spans="1:4" ht="27.75" customHeight="1">
      <c r="A39" s="16" t="s">
        <v>22</v>
      </c>
      <c r="B39" s="20">
        <v>1841</v>
      </c>
      <c r="C39" s="20">
        <v>1808.254</v>
      </c>
      <c r="D39" s="5">
        <f t="shared" si="0"/>
        <v>98.22129277566539</v>
      </c>
    </row>
    <row r="40" spans="1:4" ht="14.25" customHeight="1">
      <c r="A40" s="16" t="s">
        <v>28</v>
      </c>
      <c r="B40" s="20">
        <v>1</v>
      </c>
      <c r="C40" s="20">
        <v>0</v>
      </c>
      <c r="D40" s="5">
        <f t="shared" si="0"/>
        <v>0</v>
      </c>
    </row>
    <row r="41" spans="1:4" ht="19.5" customHeight="1">
      <c r="A41" s="7" t="s">
        <v>20</v>
      </c>
      <c r="B41" s="20">
        <v>12.55</v>
      </c>
      <c r="C41" s="20">
        <v>6.633</v>
      </c>
      <c r="D41" s="5">
        <f t="shared" si="0"/>
        <v>52.85258964143426</v>
      </c>
    </row>
    <row r="42" spans="1:4" ht="19.5" customHeight="1">
      <c r="A42" s="8" t="s">
        <v>35</v>
      </c>
      <c r="B42" s="13">
        <f>B43</f>
        <v>139</v>
      </c>
      <c r="C42" s="13">
        <f>C43</f>
        <v>113.062</v>
      </c>
      <c r="D42" s="5">
        <f t="shared" si="0"/>
        <v>81.33956834532374</v>
      </c>
    </row>
    <row r="43" spans="1:4" ht="15.75" customHeight="1">
      <c r="A43" s="7" t="s">
        <v>9</v>
      </c>
      <c r="B43" s="20">
        <v>139</v>
      </c>
      <c r="C43" s="20">
        <v>113.062</v>
      </c>
      <c r="D43" s="5">
        <f t="shared" si="0"/>
        <v>81.33956834532374</v>
      </c>
    </row>
    <row r="44" spans="1:4" ht="0.75" customHeight="1" hidden="1">
      <c r="A44" s="8" t="s">
        <v>23</v>
      </c>
      <c r="B44" s="13">
        <f>B45+B47</f>
        <v>0</v>
      </c>
      <c r="C44" s="13">
        <f>C45+C47</f>
        <v>0</v>
      </c>
      <c r="D44" s="14"/>
    </row>
    <row r="45" spans="1:4" ht="33.75" customHeight="1" hidden="1">
      <c r="A45" s="7" t="s">
        <v>16</v>
      </c>
      <c r="B45" s="20">
        <v>0</v>
      </c>
      <c r="C45" s="20">
        <v>0</v>
      </c>
      <c r="D45" s="5"/>
    </row>
    <row r="46" spans="1:4" ht="1.5" customHeight="1" hidden="1">
      <c r="A46" s="7" t="s">
        <v>21</v>
      </c>
      <c r="B46" s="20"/>
      <c r="C46" s="20"/>
      <c r="D46" s="5" t="e">
        <f>C46/B46*100</f>
        <v>#DIV/0!</v>
      </c>
    </row>
    <row r="47" spans="1:4" ht="15.75" hidden="1">
      <c r="A47" s="7" t="s">
        <v>33</v>
      </c>
      <c r="B47" s="20"/>
      <c r="C47" s="20"/>
      <c r="D47" s="5">
        <v>0</v>
      </c>
    </row>
    <row r="48" spans="1:4" ht="19.5" customHeight="1">
      <c r="A48" s="8" t="s">
        <v>27</v>
      </c>
      <c r="B48" s="13">
        <f>B49+B50+B51</f>
        <v>700.753</v>
      </c>
      <c r="C48" s="13">
        <f>C50+C49+C51</f>
        <v>668.553</v>
      </c>
      <c r="D48" s="14">
        <f>C48/B48*100</f>
        <v>95.40494296849246</v>
      </c>
    </row>
    <row r="49" spans="1:4" ht="15.75" customHeight="1" hidden="1">
      <c r="A49" s="7" t="s">
        <v>21</v>
      </c>
      <c r="B49" s="20">
        <v>0</v>
      </c>
      <c r="C49" s="20">
        <v>0</v>
      </c>
      <c r="D49" s="5">
        <v>0</v>
      </c>
    </row>
    <row r="50" spans="1:4" ht="15.75">
      <c r="A50" s="7" t="s">
        <v>52</v>
      </c>
      <c r="B50" s="20">
        <v>700.753</v>
      </c>
      <c r="C50" s="20">
        <v>668.553</v>
      </c>
      <c r="D50" s="5">
        <f>C50/B50*100</f>
        <v>95.40494296849246</v>
      </c>
    </row>
    <row r="51" spans="1:4" ht="15.75">
      <c r="A51" s="19" t="s">
        <v>30</v>
      </c>
      <c r="B51" s="20">
        <v>0</v>
      </c>
      <c r="C51" s="20">
        <v>0</v>
      </c>
      <c r="D51" s="5">
        <v>0</v>
      </c>
    </row>
    <row r="52" spans="1:4" ht="17.25" customHeight="1">
      <c r="A52" s="8" t="s">
        <v>15</v>
      </c>
      <c r="B52" s="13">
        <f>B53+B54+B55</f>
        <v>5906.9</v>
      </c>
      <c r="C52" s="13">
        <f>C53+C54+C55</f>
        <v>5776.4619999999995</v>
      </c>
      <c r="D52" s="14">
        <f aca="true" t="shared" si="1" ref="D52:D57">C52/B52*100</f>
        <v>97.79176894817925</v>
      </c>
    </row>
    <row r="53" spans="1:4" ht="17.25" customHeight="1">
      <c r="A53" s="7" t="s">
        <v>31</v>
      </c>
      <c r="B53" s="20">
        <v>75</v>
      </c>
      <c r="C53" s="20">
        <v>29.668</v>
      </c>
      <c r="D53" s="5">
        <f t="shared" si="1"/>
        <v>39.55733333333333</v>
      </c>
    </row>
    <row r="54" spans="1:4" ht="18" customHeight="1">
      <c r="A54" s="15" t="s">
        <v>24</v>
      </c>
      <c r="B54" s="20">
        <v>4647.139</v>
      </c>
      <c r="C54" s="20">
        <v>4646.939</v>
      </c>
      <c r="D54" s="5">
        <f t="shared" si="1"/>
        <v>99.9956962767845</v>
      </c>
    </row>
    <row r="55" spans="1:4" ht="18.75" customHeight="1">
      <c r="A55" s="7" t="s">
        <v>13</v>
      </c>
      <c r="B55" s="20">
        <v>1184.761</v>
      </c>
      <c r="C55" s="20">
        <v>1099.855</v>
      </c>
      <c r="D55" s="5">
        <f t="shared" si="1"/>
        <v>92.83349131174981</v>
      </c>
    </row>
    <row r="56" spans="1:4" ht="18.75" customHeight="1">
      <c r="A56" s="8" t="s">
        <v>25</v>
      </c>
      <c r="B56" s="13">
        <v>175.5</v>
      </c>
      <c r="C56" s="13">
        <f>C57</f>
        <v>175.44</v>
      </c>
      <c r="D56" s="14">
        <f t="shared" si="1"/>
        <v>99.96581196581197</v>
      </c>
    </row>
    <row r="57" spans="1:4" ht="18.75" customHeight="1">
      <c r="A57" s="7" t="s">
        <v>25</v>
      </c>
      <c r="B57" s="20">
        <v>175.5</v>
      </c>
      <c r="C57" s="20">
        <v>175.44</v>
      </c>
      <c r="D57" s="5">
        <f t="shared" si="1"/>
        <v>99.96581196581197</v>
      </c>
    </row>
    <row r="58" spans="1:4" ht="18.75" customHeight="1">
      <c r="A58" s="7" t="s">
        <v>0</v>
      </c>
      <c r="B58" s="20">
        <f>B36-B37</f>
        <v>-51.7816899999998</v>
      </c>
      <c r="C58" s="28">
        <f>C36-C37</f>
        <v>327.1959999999981</v>
      </c>
      <c r="D58" s="5"/>
    </row>
    <row r="59" spans="1:4" ht="20.25" customHeight="1">
      <c r="A59" s="3" t="s">
        <v>55</v>
      </c>
      <c r="B59" s="3"/>
      <c r="C59" s="3"/>
      <c r="D59" s="3"/>
    </row>
    <row r="60" spans="1:4" ht="13.5" customHeight="1">
      <c r="A60" s="3" t="s">
        <v>17</v>
      </c>
      <c r="B60" s="3"/>
      <c r="C60" s="3"/>
      <c r="D60" s="3"/>
    </row>
    <row r="61" spans="1:4" ht="13.5" customHeight="1">
      <c r="A61" s="3" t="s">
        <v>3</v>
      </c>
      <c r="B61" s="3"/>
      <c r="C61" s="3" t="s">
        <v>56</v>
      </c>
      <c r="D61" s="3"/>
    </row>
    <row r="62" spans="1:4" ht="15.75">
      <c r="A62" s="6"/>
      <c r="B62" s="3"/>
      <c r="C62" s="3"/>
      <c r="D62" s="3"/>
    </row>
    <row r="63" ht="12.75">
      <c r="A63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"Вятское сельское поселение на 1 января 2019 г.</dc:title>
  <dc:subject/>
  <dc:creator>DOHOD1</dc:creator>
  <cp:keywords/>
  <dc:description/>
  <cp:lastModifiedBy>User</cp:lastModifiedBy>
  <cp:lastPrinted>2019-01-17T10:58:16Z</cp:lastPrinted>
  <dcterms:created xsi:type="dcterms:W3CDTF">2007-03-05T11:59:24Z</dcterms:created>
  <dcterms:modified xsi:type="dcterms:W3CDTF">2019-01-17T12:57:57Z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XXJ7TYMEEKJ2-4695-174</vt:lpwstr>
  </property>
  <property fmtid="{D5CDD505-2E9C-101B-9397-08002B2CF9AE}" pid="4" name="_dlc_DocIdItemGu">
    <vt:lpwstr>9c47943d-6674-4f0c-9560-ba01c5f40b87</vt:lpwstr>
  </property>
  <property fmtid="{D5CDD505-2E9C-101B-9397-08002B2CF9AE}" pid="5" name="_dlc_DocIdU">
    <vt:lpwstr>https://vip.gov.mari.ru/sovetsk/vyatskoe/_layouts/DocIdRedir.aspx?ID=XXJ7TYMEEKJ2-4695-174, XXJ7TYMEEKJ2-4695-174</vt:lpwstr>
  </property>
  <property fmtid="{D5CDD505-2E9C-101B-9397-08002B2CF9AE}" pid="6" name="Описан">
    <vt:lpwstr/>
  </property>
</Properties>
</file>