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<sst xmlns="http://schemas.openxmlformats.org/spreadsheetml/2006/main" count="54" uniqueCount="53">
  <si>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</si>
  <si>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</si>
  <si>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</si>
  <si>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</si>
  <si>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</si>
  <si>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</si>
  <si>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</si>
  <si>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</si>
  <si>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</si>
  <si>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</si>
  <si>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</si>
  <si>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</si>
  <si>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</si>
  <si>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</si>
  <si>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</si>
  <si>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0500 Жилищно-коммунальное хозяйство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</si>
  <si>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</si>
  <si>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</si>
  <si>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</si>
  <si>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"Вятское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</si>
  <si>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</si>
  <si>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</si>
  <si>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</si>
  <si>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</si>
  <si>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</si>
  <si>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</si>
  <si>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</si>
  <si>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</si>
  <si>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</si>
  <si>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</si>
  <si>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0412 Другие вопросы в области национальной экономики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</si>
  <si>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</si>
  <si>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</si>
  <si>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</si>
  <si>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</si>
  <si>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</si>
  <si>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</si>
  <si>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 xml:space="preserve">00010000000000000000  Налоговые и неналоговые доходы  </t>
  </si>
  <si>
    <t xml:space="preserve">0409 Дорожное хозяйство </t>
  </si>
  <si>
    <t>План 2017 г.</t>
  </si>
  <si>
    <t>99220235118100000151 Субвенции на осуществление первичного воинского учета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</si>
  <si>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</si>
  <si>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</si>
  <si>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</si>
  <si>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</si>
  <si>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</si>
  <si>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</si>
  <si>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 Руководитель финансового отдела </t>
  </si>
  <si>
    <t xml:space="preserve">           А.Таныгина</t>
  </si>
  <si>
    <t>99220220051100000151 Субсидии бюджетам сельских поселений  на реализацию федеральных целевых программ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</si>
  <si>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</si>
  <si>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>на 1 июля 2017 г.</t>
  </si>
  <si>
    <t>Факт на 01.07.17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</si>
</sst>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4" fillId="0" borderId="0" xfId="55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5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justify" vertical="top" wrapText="1"/>
    </xf>
    <xf numFmtId="2" fontId="3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2.375" style="0" customWidth="1"/>
    <col min="4" max="4" width="9.875" style="0" customWidth="1"/>
    <col min="5" max="5" width="0.2421875" style="0" hidden="1" customWidth="1"/>
    <col min="6" max="6" width="9.125" style="0" hidden="1" customWidth="1"/>
  </cols>
  <sheetData>
    <row r="1" spans="1:4" ht="15.75">
      <c r="A1" s="29" t="s">
        <v>18</v>
      </c>
      <c r="B1" s="29"/>
      <c r="C1" s="29"/>
      <c r="D1" s="29"/>
    </row>
    <row r="2" spans="1:4" ht="15.75">
      <c r="A2" s="29" t="s">
        <v>19</v>
      </c>
      <c r="B2" s="29"/>
      <c r="C2" s="29"/>
      <c r="D2" s="29"/>
    </row>
    <row r="3" spans="1:4" ht="15.75">
      <c r="A3" s="29" t="s">
        <v>51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2"/>
      <c r="B5" s="2"/>
      <c r="C5" s="2"/>
      <c r="D5" s="2"/>
    </row>
    <row r="6" spans="1:4" ht="45.75" customHeight="1">
      <c r="A6" s="20" t="s">
        <v>2</v>
      </c>
      <c r="B6" s="4" t="s">
        <v>39</v>
      </c>
      <c r="C6" s="4" t="s">
        <v>52</v>
      </c>
      <c r="D6" s="21" t="s">
        <v>4</v>
      </c>
    </row>
    <row r="7" spans="1:4" ht="17.25" customHeight="1">
      <c r="A7" s="20">
        <v>1</v>
      </c>
      <c r="B7" s="4">
        <v>2</v>
      </c>
      <c r="C7" s="4">
        <v>3</v>
      </c>
      <c r="D7" s="21">
        <v>4</v>
      </c>
    </row>
    <row r="8" spans="1:4" ht="19.5" customHeight="1">
      <c r="A8" s="10"/>
      <c r="B8" s="11"/>
      <c r="C8" s="11"/>
      <c r="D8" s="11"/>
    </row>
    <row r="9" spans="1:4" ht="19.5" customHeight="1">
      <c r="A9" s="12" t="s">
        <v>37</v>
      </c>
      <c r="B9" s="13">
        <f>SUM(B10:B21)</f>
        <v>3254</v>
      </c>
      <c r="C9" s="22">
        <f>SUM(C10:C21)</f>
        <v>1115.0700000000002</v>
      </c>
      <c r="D9" s="14">
        <f>C9/B9*100</f>
        <v>34.26767055931162</v>
      </c>
    </row>
    <row r="10" spans="1:4" ht="16.5" customHeight="1">
      <c r="A10" s="7" t="s">
        <v>10</v>
      </c>
      <c r="B10" s="15">
        <v>1449</v>
      </c>
      <c r="C10" s="16">
        <v>605.07</v>
      </c>
      <c r="D10" s="5">
        <f>C10/B10*100</f>
        <v>41.757763975155285</v>
      </c>
    </row>
    <row r="11" spans="1:4" ht="17.25" customHeight="1">
      <c r="A11" s="7" t="s">
        <v>11</v>
      </c>
      <c r="B11" s="15">
        <v>25</v>
      </c>
      <c r="C11" s="15">
        <v>0.03</v>
      </c>
      <c r="D11" s="5"/>
    </row>
    <row r="12" spans="1:4" ht="17.25" customHeight="1">
      <c r="A12" s="7" t="s">
        <v>7</v>
      </c>
      <c r="B12" s="15">
        <v>539</v>
      </c>
      <c r="C12" s="16">
        <v>58.9</v>
      </c>
      <c r="D12" s="5">
        <f>C12/B12*100</f>
        <v>10.927643784786643</v>
      </c>
    </row>
    <row r="13" spans="1:4" ht="15.75" customHeight="1">
      <c r="A13" s="7" t="s">
        <v>12</v>
      </c>
      <c r="B13" s="15">
        <v>848</v>
      </c>
      <c r="C13" s="16">
        <v>194.9</v>
      </c>
      <c r="D13" s="5">
        <f>C13/B13*100</f>
        <v>22.983490566037737</v>
      </c>
    </row>
    <row r="14" spans="1:4" ht="21.75" customHeight="1" hidden="1">
      <c r="A14" s="7" t="s">
        <v>26</v>
      </c>
      <c r="B14" s="15"/>
      <c r="C14" s="16"/>
      <c r="D14" s="5"/>
    </row>
    <row r="15" spans="1:4" ht="29.25" customHeight="1">
      <c r="A15" s="7" t="s">
        <v>29</v>
      </c>
      <c r="B15" s="15">
        <v>28</v>
      </c>
      <c r="C15" s="16">
        <v>236.25</v>
      </c>
      <c r="D15" s="5">
        <f>C15/B15*100</f>
        <v>843.75</v>
      </c>
    </row>
    <row r="16" spans="1:4" ht="18.75" customHeight="1" hidden="1">
      <c r="A16" s="7" t="s">
        <v>6</v>
      </c>
      <c r="B16" s="15"/>
      <c r="C16" s="16"/>
      <c r="D16" s="5" t="e">
        <f>C16/B16*100</f>
        <v>#DIV/0!</v>
      </c>
    </row>
    <row r="17" spans="1:4" ht="18.75" customHeight="1">
      <c r="A17" s="7" t="s">
        <v>36</v>
      </c>
      <c r="B17" s="15">
        <v>65</v>
      </c>
      <c r="C17" s="16">
        <v>19.03</v>
      </c>
      <c r="D17" s="5">
        <f>C17/B17*100</f>
        <v>29.27692307692308</v>
      </c>
    </row>
    <row r="18" spans="1:4" ht="46.5" customHeight="1">
      <c r="A18" s="9" t="s">
        <v>42</v>
      </c>
      <c r="B18" s="15">
        <v>50</v>
      </c>
      <c r="C18" s="16"/>
      <c r="D18" s="5"/>
    </row>
    <row r="19" spans="1:4" ht="17.25" customHeight="1">
      <c r="A19" s="7" t="s">
        <v>43</v>
      </c>
      <c r="B19" s="15">
        <v>50</v>
      </c>
      <c r="C19" s="16"/>
      <c r="D19" s="5"/>
    </row>
    <row r="20" spans="1:4" ht="15" customHeight="1">
      <c r="A20" s="7" t="s">
        <v>32</v>
      </c>
      <c r="B20" s="15">
        <v>200</v>
      </c>
      <c r="C20" s="15"/>
      <c r="D20" s="5"/>
    </row>
    <row r="21" spans="1:4" ht="18" customHeight="1">
      <c r="A21" s="7" t="s">
        <v>14</v>
      </c>
      <c r="B21" s="15"/>
      <c r="C21" s="16">
        <v>0.89</v>
      </c>
      <c r="D21" s="5"/>
    </row>
    <row r="22" spans="1:4" ht="21" customHeight="1">
      <c r="A22" s="8" t="s">
        <v>5</v>
      </c>
      <c r="B22" s="23">
        <f>B23+B24+B26+B28+B27+B25+B29</f>
        <v>9516.87</v>
      </c>
      <c r="C22" s="23">
        <f>C23+C24+C26+C28+C27+C29</f>
        <v>3915.96</v>
      </c>
      <c r="D22" s="14">
        <f>C22/B22*100</f>
        <v>41.14756217117602</v>
      </c>
    </row>
    <row r="23" spans="1:4" ht="35.25" customHeight="1">
      <c r="A23" s="7" t="s">
        <v>45</v>
      </c>
      <c r="B23" s="27">
        <v>3139.82</v>
      </c>
      <c r="C23" s="27">
        <v>1129.2</v>
      </c>
      <c r="D23" s="5">
        <f>C23/B23*100</f>
        <v>35.96384506118185</v>
      </c>
    </row>
    <row r="24" spans="1:4" ht="30" customHeight="1">
      <c r="A24" s="7" t="s">
        <v>46</v>
      </c>
      <c r="B24" s="27">
        <v>1679.49</v>
      </c>
      <c r="C24" s="27">
        <v>1679.49</v>
      </c>
      <c r="D24" s="5">
        <f>C24/B24*100</f>
        <v>100</v>
      </c>
    </row>
    <row r="25" spans="1:4" ht="30" customHeight="1">
      <c r="A25" s="7" t="s">
        <v>49</v>
      </c>
      <c r="B25" s="27">
        <v>3319.56</v>
      </c>
      <c r="C25" s="27"/>
      <c r="D25" s="5"/>
    </row>
    <row r="26" spans="1:4" ht="21" customHeight="1">
      <c r="A26" s="7" t="s">
        <v>40</v>
      </c>
      <c r="B26" s="27">
        <v>143</v>
      </c>
      <c r="C26" s="27">
        <v>75.27</v>
      </c>
      <c r="D26" s="5">
        <f>C26/B26*100</f>
        <v>52.63636363636364</v>
      </c>
    </row>
    <row r="27" spans="1:4" ht="31.5" customHeight="1">
      <c r="A27" s="28" t="s">
        <v>44</v>
      </c>
      <c r="B27" s="27">
        <v>866</v>
      </c>
      <c r="C27" s="27">
        <v>866</v>
      </c>
      <c r="D27" s="5">
        <f>C27/B27*100</f>
        <v>100</v>
      </c>
    </row>
    <row r="28" spans="1:4" ht="47.25" customHeight="1">
      <c r="A28" s="7" t="s">
        <v>41</v>
      </c>
      <c r="B28" s="27">
        <v>350</v>
      </c>
      <c r="C28" s="27">
        <v>147</v>
      </c>
      <c r="D28" s="5">
        <f>C28/B28*100</f>
        <v>42</v>
      </c>
    </row>
    <row r="29" spans="1:4" ht="34.5" customHeight="1">
      <c r="A29" s="7" t="s">
        <v>50</v>
      </c>
      <c r="B29" s="27">
        <v>19</v>
      </c>
      <c r="C29" s="27">
        <v>19</v>
      </c>
      <c r="D29" s="5">
        <f>C29/B29*100</f>
        <v>100</v>
      </c>
    </row>
    <row r="30" spans="1:4" ht="18.75" customHeight="1">
      <c r="A30" s="8" t="s">
        <v>1</v>
      </c>
      <c r="B30" s="22">
        <f>B22+B9</f>
        <v>12770.87</v>
      </c>
      <c r="C30" s="22">
        <f>C22+C9</f>
        <v>5031.030000000001</v>
      </c>
      <c r="D30" s="13">
        <f aca="true" t="shared" si="0" ref="D30:D37">C30/B30*100</f>
        <v>39.39457531084413</v>
      </c>
    </row>
    <row r="31" spans="1:4" ht="18.75" customHeight="1">
      <c r="A31" s="8" t="s">
        <v>8</v>
      </c>
      <c r="B31" s="22">
        <f>B32+B36+B38+B42+B46+B50</f>
        <v>12817.935000000001</v>
      </c>
      <c r="C31" s="25">
        <f>C32+C36+C38+C42+C46+C50</f>
        <v>4286.832999999999</v>
      </c>
      <c r="D31" s="13">
        <f t="shared" si="0"/>
        <v>33.444021989501415</v>
      </c>
    </row>
    <row r="32" spans="1:4" ht="18.75" customHeight="1">
      <c r="A32" s="8" t="s">
        <v>34</v>
      </c>
      <c r="B32" s="22">
        <f>B33+B34+B35</f>
        <v>1863.107</v>
      </c>
      <c r="C32" s="22">
        <f>C33+C34+C35</f>
        <v>896.971</v>
      </c>
      <c r="D32" s="14">
        <f t="shared" si="0"/>
        <v>48.14382641469331</v>
      </c>
    </row>
    <row r="33" spans="1:4" ht="27.75" customHeight="1">
      <c r="A33" s="19" t="s">
        <v>22</v>
      </c>
      <c r="B33" s="17">
        <v>1807</v>
      </c>
      <c r="C33" s="17">
        <v>853.504</v>
      </c>
      <c r="D33" s="5">
        <f t="shared" si="0"/>
        <v>47.23320420586607</v>
      </c>
    </row>
    <row r="34" spans="1:4" ht="14.25" customHeight="1">
      <c r="A34" s="19" t="s">
        <v>28</v>
      </c>
      <c r="B34" s="17">
        <v>1</v>
      </c>
      <c r="C34" s="17">
        <v>0</v>
      </c>
      <c r="D34" s="5">
        <f t="shared" si="0"/>
        <v>0</v>
      </c>
    </row>
    <row r="35" spans="1:4" ht="19.5" customHeight="1">
      <c r="A35" s="7" t="s">
        <v>20</v>
      </c>
      <c r="B35" s="17">
        <v>55.107</v>
      </c>
      <c r="C35" s="17">
        <v>43.467</v>
      </c>
      <c r="D35" s="5">
        <f t="shared" si="0"/>
        <v>78.87745658446296</v>
      </c>
    </row>
    <row r="36" spans="1:4" ht="19.5" customHeight="1">
      <c r="A36" s="8" t="s">
        <v>35</v>
      </c>
      <c r="B36" s="22">
        <f>B37</f>
        <v>143</v>
      </c>
      <c r="C36" s="22">
        <f>C37</f>
        <v>67.21</v>
      </c>
      <c r="D36" s="5">
        <f t="shared" si="0"/>
        <v>47</v>
      </c>
    </row>
    <row r="37" spans="1:4" ht="16.5" customHeight="1">
      <c r="A37" s="7" t="s">
        <v>9</v>
      </c>
      <c r="B37" s="17">
        <v>143</v>
      </c>
      <c r="C37" s="17">
        <v>67.21</v>
      </c>
      <c r="D37" s="5">
        <f t="shared" si="0"/>
        <v>47</v>
      </c>
    </row>
    <row r="38" spans="1:4" ht="16.5" customHeight="1">
      <c r="A38" s="8" t="s">
        <v>23</v>
      </c>
      <c r="B38" s="22">
        <f>B39+B41</f>
        <v>0</v>
      </c>
      <c r="C38" s="22">
        <f>C39+C41</f>
        <v>0</v>
      </c>
      <c r="D38" s="14"/>
    </row>
    <row r="39" spans="1:4" ht="33.75" customHeight="1">
      <c r="A39" s="7" t="s">
        <v>16</v>
      </c>
      <c r="B39" s="17">
        <v>0</v>
      </c>
      <c r="C39" s="17">
        <v>0</v>
      </c>
      <c r="D39" s="5"/>
    </row>
    <row r="40" spans="1:4" ht="1.5" customHeight="1" hidden="1">
      <c r="A40" s="7" t="s">
        <v>21</v>
      </c>
      <c r="B40" s="17"/>
      <c r="C40" s="17"/>
      <c r="D40" s="5" t="e">
        <f>C40/B40*100</f>
        <v>#DIV/0!</v>
      </c>
    </row>
    <row r="41" spans="1:4" ht="15.75" hidden="1">
      <c r="A41" s="7" t="s">
        <v>33</v>
      </c>
      <c r="B41" s="17"/>
      <c r="C41" s="17"/>
      <c r="D41" s="5">
        <v>0</v>
      </c>
    </row>
    <row r="42" spans="1:4" ht="22.5" customHeight="1">
      <c r="A42" s="8" t="s">
        <v>27</v>
      </c>
      <c r="B42" s="22">
        <f>B43+B44+B45</f>
        <v>3676.7</v>
      </c>
      <c r="C42" s="22">
        <f>C44+C43+C45</f>
        <v>0</v>
      </c>
      <c r="D42" s="14">
        <f>C42/B42*100</f>
        <v>0</v>
      </c>
    </row>
    <row r="43" spans="1:4" ht="15.75" customHeight="1">
      <c r="A43" s="7" t="s">
        <v>21</v>
      </c>
      <c r="B43" s="17">
        <v>3319.56</v>
      </c>
      <c r="C43" s="17">
        <v>0</v>
      </c>
      <c r="D43" s="5">
        <v>0</v>
      </c>
    </row>
    <row r="44" spans="1:4" ht="15.75">
      <c r="A44" s="7" t="s">
        <v>38</v>
      </c>
      <c r="B44" s="17">
        <v>357.14</v>
      </c>
      <c r="C44" s="17">
        <v>0</v>
      </c>
      <c r="D44" s="5">
        <f>C44/B44*100</f>
        <v>0</v>
      </c>
    </row>
    <row r="45" spans="1:4" ht="15.75">
      <c r="A45" s="24" t="s">
        <v>30</v>
      </c>
      <c r="B45" s="17">
        <v>0</v>
      </c>
      <c r="C45" s="17">
        <v>0</v>
      </c>
      <c r="D45" s="5">
        <v>0</v>
      </c>
    </row>
    <row r="46" spans="1:4" ht="17.25" customHeight="1">
      <c r="A46" s="8" t="s">
        <v>15</v>
      </c>
      <c r="B46" s="22">
        <f>B47+B48+B49</f>
        <v>6959.628000000001</v>
      </c>
      <c r="C46" s="22">
        <f>C47+C48+C49</f>
        <v>3264.1719999999996</v>
      </c>
      <c r="D46" s="14">
        <f>C46/B46*100</f>
        <v>46.90152979440854</v>
      </c>
    </row>
    <row r="47" spans="1:4" ht="17.25" customHeight="1">
      <c r="A47" s="7" t="s">
        <v>31</v>
      </c>
      <c r="B47" s="17">
        <v>23.93</v>
      </c>
      <c r="C47" s="17">
        <v>23.589</v>
      </c>
      <c r="D47" s="5">
        <f>C47/B47*100</f>
        <v>98.57501044713747</v>
      </c>
    </row>
    <row r="48" spans="1:4" ht="18" customHeight="1">
      <c r="A48" s="18" t="s">
        <v>24</v>
      </c>
      <c r="B48" s="17">
        <v>5502.493</v>
      </c>
      <c r="C48" s="17">
        <v>3098.68</v>
      </c>
      <c r="D48" s="5">
        <f>C48/B48*100</f>
        <v>56.31411071308949</v>
      </c>
    </row>
    <row r="49" spans="1:4" ht="18.75" customHeight="1">
      <c r="A49" s="7" t="s">
        <v>13</v>
      </c>
      <c r="B49" s="17">
        <v>1433.205</v>
      </c>
      <c r="C49" s="17">
        <v>141.903</v>
      </c>
      <c r="D49" s="5">
        <f>C49/B49*100</f>
        <v>9.901095795786368</v>
      </c>
    </row>
    <row r="50" spans="1:4" ht="18.75" customHeight="1">
      <c r="A50" s="8" t="s">
        <v>25</v>
      </c>
      <c r="B50" s="22">
        <v>175.5</v>
      </c>
      <c r="C50" s="22">
        <v>58.48</v>
      </c>
      <c r="D50" s="14">
        <f>C50/B50*100</f>
        <v>33.32193732193732</v>
      </c>
    </row>
    <row r="51" spans="1:4" ht="18.75" customHeight="1">
      <c r="A51" s="7" t="s">
        <v>0</v>
      </c>
      <c r="B51" s="17">
        <f>B30-B31</f>
        <v>-47.06500000000051</v>
      </c>
      <c r="C51" s="26">
        <f>C30-C31</f>
        <v>744.1970000000019</v>
      </c>
      <c r="D51" s="5"/>
    </row>
    <row r="52" spans="1:4" ht="18.75" customHeight="1">
      <c r="A52" s="3" t="s">
        <v>47</v>
      </c>
      <c r="B52" s="3"/>
      <c r="C52" s="3"/>
      <c r="D52" s="3"/>
    </row>
    <row r="53" spans="1:4" ht="13.5" customHeight="1">
      <c r="A53" s="3" t="s">
        <v>17</v>
      </c>
      <c r="B53" s="3"/>
      <c r="C53" s="3"/>
      <c r="D53" s="3"/>
    </row>
    <row r="54" spans="1:4" ht="13.5" customHeight="1">
      <c r="A54" s="3" t="s">
        <v>3</v>
      </c>
      <c r="B54" s="3"/>
      <c r="C54" s="3" t="s">
        <v>48</v>
      </c>
      <c r="D54" s="3"/>
    </row>
    <row r="55" spans="1:4" ht="15.75">
      <c r="A55" s="6"/>
      <c r="B55" s="3"/>
      <c r="C55" s="3"/>
      <c r="D55" s="3"/>
    </row>
    <row r="56" ht="12.75">
      <c r="A56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	"Вятское сельское поселение на 1 июля 2017 г.	</dc:title>
  <dc:subject/>
  <dc:creator>DOHOD1</dc:creator>
  <cp:keywords/>
  <dc:description/>
  <cp:lastModifiedBy>FIN-3</cp:lastModifiedBy>
  <cp:lastPrinted>2017-07-05T10:44:39Z</cp:lastPrinted>
  <dcterms:created xsi:type="dcterms:W3CDTF">2007-03-05T11:59:24Z</dcterms:created>
  <dcterms:modified xsi:type="dcterms:W3CDTF">2017-07-06T07:38:00Z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XXJ7TYMEEKJ2-4695-90</vt:lpwstr>
  </property>
  <property fmtid="{D5CDD505-2E9C-101B-9397-08002B2CF9AE}" pid="4" name="_dlc_DocIdItemGu">
    <vt:lpwstr>bfe46b31-0a1e-4e34-a108-e03b7146e7b2</vt:lpwstr>
  </property>
  <property fmtid="{D5CDD505-2E9C-101B-9397-08002B2CF9AE}" pid="5" name="_dlc_DocIdU">
    <vt:lpwstr>https://vip.gov.mari.ru/sovetsk/vyatskoe/_layouts/DocIdRedir.aspx?ID=XXJ7TYMEEKJ2-4695-90, XXJ7TYMEEKJ2-4695-90</vt:lpwstr>
  </property>
  <property fmtid="{D5CDD505-2E9C-101B-9397-08002B2CF9AE}" pid="6" name="Описан">
    <vt:lpwstr/>
  </property>
</Properties>
</file>