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Вятс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<sst xmlns="http://schemas.openxmlformats.org/spreadsheetml/2006/main" count="60" uniqueCount="59">
  <si>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</si>
  <si>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</si>
  <si>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</si>
  <si>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</si>
  <si>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</si>
  <si>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99220201001100000151 Дотации на выравнивание уровня бюджетной обеспеченности</t>
  </si>
  <si>
    <t>00020000000000000000 Безвозмездные поступления</t>
  </si>
  <si>
    <t>90311105035100000120 Доходы от сдачи в аренду имущества</t>
  </si>
  <si>
    <t>99220203015100000151 Субвенции на осуществление первичного воинского учета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</si>
  <si>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</si>
  <si>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</si>
  <si>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</si>
  <si>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</si>
  <si>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</si>
  <si>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</si>
  <si>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0503 Благоустройство</t>
  </si>
  <si>
    <t>90420202999100090151 Субсидии на компенсацию затрат при производстве теплоэнергии</t>
  </si>
  <si>
    <t>90411705050100000180 прочие неналоговые доходы  в бюджеты поселений</t>
  </si>
  <si>
    <t xml:space="preserve">0500 Жилищно-коммунальное хозяйство </t>
  </si>
  <si>
    <t>90420202999100080151 Субсидии на компенсацию разницы между тарифами</t>
  </si>
  <si>
    <t>99220201003100000151 Дотации на сбалансированность бюджетов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</si>
  <si>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</si>
  <si>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</si>
  <si>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</si>
  <si>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"Вятское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</si>
  <si>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</si>
  <si>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</si>
  <si>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</si>
  <si>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</si>
  <si>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>99220204999100020151Прочие межбюджетные трансферты, передаваемые бюдж-м на ремонт  дороги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</si>
  <si>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</si>
  <si>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</si>
  <si>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</si>
  <si>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</si>
  <si>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</si>
  <si>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</si>
  <si>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0409 Дорожное хозяйство в т.ч.</t>
  </si>
  <si>
    <t>99220202999100020151 Субсидия на капитальный ремонт и ремонт автомобильных дорог общего пользования населенных пунктов</t>
  </si>
  <si>
    <t>99220202999100030151 Субсидия на капитальный ремонт и ремонт дворовых территорий многоквартирных домов, проездов в дворовые территории многоквартирных домов населенных пунктов</t>
  </si>
  <si>
    <t>0412 Другие вопросы в области национальной экономики</t>
  </si>
  <si>
    <t>0501Жилищное хозяйство</t>
  </si>
  <si>
    <t>90311406025100000430 Доходы от продажи земельных участков, находящихся в собственности поселений</t>
  </si>
  <si>
    <t>310 Обеспечение пожарной безопасности (приобретение услуг)</t>
  </si>
  <si>
    <t>0100 Общегосударственные вопросы</t>
  </si>
  <si>
    <t>0200 Национальная оборона</t>
  </si>
  <si>
    <t>99220202216100010151 Субсидии бюджетам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</si>
  <si>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99220202216100020151 Субсидии бюджетам поселений на капитальный ремонт и ремонт дворовых територий многоквартирных домов, подъездов к дворовым территориям многоквартирных домов населенных пунктов</t>
  </si>
  <si>
    <t>90311105075100000120 Доходы от сдачи в аренду имущества, составляющего казну сельских поселений</t>
  </si>
  <si>
    <t>99220202999100040151Субсидии на осуществоление целевых мероприятий</t>
  </si>
  <si>
    <t>90420705030100000180 Прочие безвозмездные поступл бюд поселений</t>
  </si>
  <si>
    <t>90420705020100000180 Поступление отденежных пожертвований, предоставляемых физ лицами получателям средств бюдж. поселений</t>
  </si>
  <si>
    <t>План 2016 г.</t>
  </si>
  <si>
    <t xml:space="preserve">00010000000000000000  Налоговые и неналоговые доходы  </t>
  </si>
  <si>
    <t>99220202077100010151 Субсидии бюджетам поселений на бюджетные инвестиции в области капитального строительства собственности муниципального образования</t>
  </si>
  <si>
    <t xml:space="preserve">Руководитель финансового отдела </t>
  </si>
  <si>
    <t xml:space="preserve">           А.Таныгина</t>
  </si>
  <si>
    <t>90420202999100000151 Прочие субсидии бюд.сельских поселений</t>
  </si>
  <si>
    <t>на 1 января 2017 г.</t>
  </si>
  <si>
    <t>Факт на 01.01.17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</si>
</sst>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64" fontId="4" fillId="0" borderId="0" xfId="55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55" applyNumberFormat="1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2" fontId="4" fillId="0" borderId="0" xfId="0" applyNumberFormat="1" applyFont="1" applyBorder="1" applyAlignment="1" applyProtection="1">
      <alignment horizontal="center" vertical="top" wrapText="1"/>
      <protection locked="0"/>
    </xf>
    <xf numFmtId="2" fontId="4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>
      <alignment horizontal="justify" vertical="top" wrapText="1"/>
    </xf>
    <xf numFmtId="2" fontId="3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SheetLayoutView="100" zoomScalePageLayoutView="0" workbookViewId="0" topLeftCell="A1">
      <selection activeCell="C37" sqref="C37"/>
    </sheetView>
  </sheetViews>
  <sheetFormatPr defaultColWidth="9.00390625" defaultRowHeight="12.75"/>
  <cols>
    <col min="1" max="1" width="96.125" style="0" customWidth="1"/>
    <col min="2" max="2" width="16.00390625" style="0" customWidth="1"/>
    <col min="3" max="3" width="12.375" style="0" customWidth="1"/>
    <col min="4" max="4" width="9.875" style="0" customWidth="1"/>
    <col min="5" max="5" width="0.2421875" style="0" hidden="1" customWidth="1"/>
    <col min="6" max="6" width="9.125" style="0" hidden="1" customWidth="1"/>
  </cols>
  <sheetData>
    <row r="1" spans="1:4" ht="15.75">
      <c r="A1" s="27" t="s">
        <v>23</v>
      </c>
      <c r="B1" s="27"/>
      <c r="C1" s="27"/>
      <c r="D1" s="27"/>
    </row>
    <row r="2" spans="1:4" ht="15.75">
      <c r="A2" s="27" t="s">
        <v>24</v>
      </c>
      <c r="B2" s="27"/>
      <c r="C2" s="27"/>
      <c r="D2" s="27"/>
    </row>
    <row r="3" spans="1:4" ht="15.75">
      <c r="A3" s="27" t="s">
        <v>57</v>
      </c>
      <c r="B3" s="27"/>
      <c r="C3" s="27"/>
      <c r="D3" s="27"/>
    </row>
    <row r="4" spans="1:4" ht="15.75">
      <c r="A4" s="27"/>
      <c r="B4" s="27"/>
      <c r="C4" s="27"/>
      <c r="D4" s="27"/>
    </row>
    <row r="5" spans="1:4" ht="15.75">
      <c r="A5" s="2"/>
      <c r="B5" s="2"/>
      <c r="C5" s="2"/>
      <c r="D5" s="2"/>
    </row>
    <row r="6" spans="1:4" ht="45.75" customHeight="1">
      <c r="A6" s="20" t="s">
        <v>2</v>
      </c>
      <c r="B6" s="4" t="s">
        <v>51</v>
      </c>
      <c r="C6" s="4" t="s">
        <v>58</v>
      </c>
      <c r="D6" s="21" t="s">
        <v>4</v>
      </c>
    </row>
    <row r="7" spans="1:4" ht="17.25" customHeight="1">
      <c r="A7" s="20">
        <v>1</v>
      </c>
      <c r="B7" s="4">
        <v>2</v>
      </c>
      <c r="C7" s="4">
        <v>3</v>
      </c>
      <c r="D7" s="21">
        <v>4</v>
      </c>
    </row>
    <row r="8" spans="1:4" ht="19.5" customHeight="1">
      <c r="A8" s="10"/>
      <c r="B8" s="11"/>
      <c r="C8" s="11"/>
      <c r="D8" s="11"/>
    </row>
    <row r="9" spans="1:4" ht="19.5" customHeight="1">
      <c r="A9" s="12" t="s">
        <v>52</v>
      </c>
      <c r="B9" s="13">
        <f>SUM(B10:B19)</f>
        <v>1996</v>
      </c>
      <c r="C9" s="22">
        <f>SUM(C10:C19)</f>
        <v>2264.2499999999995</v>
      </c>
      <c r="D9" s="14">
        <f>C9/B9*100</f>
        <v>113.439378757515</v>
      </c>
    </row>
    <row r="10" spans="1:4" ht="16.5" customHeight="1">
      <c r="A10" s="8" t="s">
        <v>12</v>
      </c>
      <c r="B10" s="15">
        <v>1070</v>
      </c>
      <c r="C10" s="16">
        <v>1344.66</v>
      </c>
      <c r="D10" s="5">
        <f>C10/B10*100</f>
        <v>125.66915887850467</v>
      </c>
    </row>
    <row r="11" spans="1:4" ht="17.25" customHeight="1">
      <c r="A11" s="8" t="s">
        <v>13</v>
      </c>
      <c r="B11" s="15"/>
      <c r="C11" s="15">
        <v>1.56</v>
      </c>
      <c r="D11" s="5"/>
    </row>
    <row r="12" spans="1:4" ht="17.25" customHeight="1">
      <c r="A12" s="8" t="s">
        <v>9</v>
      </c>
      <c r="B12" s="15">
        <v>190</v>
      </c>
      <c r="C12" s="16">
        <v>317.81</v>
      </c>
      <c r="D12" s="5">
        <f>C12/B12*100</f>
        <v>167.26842105263157</v>
      </c>
    </row>
    <row r="13" spans="1:4" ht="15.75" customHeight="1">
      <c r="A13" s="8" t="s">
        <v>14</v>
      </c>
      <c r="B13" s="15">
        <v>570</v>
      </c>
      <c r="C13" s="16">
        <v>398.87</v>
      </c>
      <c r="D13" s="5">
        <f>C13/B13*100</f>
        <v>69.97719298245613</v>
      </c>
    </row>
    <row r="14" spans="1:4" ht="21.75" customHeight="1" hidden="1">
      <c r="A14" s="8" t="s">
        <v>32</v>
      </c>
      <c r="B14" s="15"/>
      <c r="C14" s="16"/>
      <c r="D14" s="5"/>
    </row>
    <row r="15" spans="1:4" ht="30" customHeight="1">
      <c r="A15" s="8" t="s">
        <v>35</v>
      </c>
      <c r="B15" s="15">
        <v>100</v>
      </c>
      <c r="C15" s="16">
        <v>102.25</v>
      </c>
      <c r="D15" s="5">
        <f>C15/B15*100</f>
        <v>102.25</v>
      </c>
    </row>
    <row r="16" spans="1:4" ht="18.75" customHeight="1">
      <c r="A16" s="8" t="s">
        <v>7</v>
      </c>
      <c r="B16" s="15">
        <v>7</v>
      </c>
      <c r="C16" s="16">
        <v>15.18</v>
      </c>
      <c r="D16" s="5">
        <f>C16/B16*100</f>
        <v>216.85714285714286</v>
      </c>
    </row>
    <row r="17" spans="1:4" ht="18.75" customHeight="1">
      <c r="A17" s="8" t="s">
        <v>47</v>
      </c>
      <c r="B17" s="15">
        <v>48</v>
      </c>
      <c r="C17" s="16">
        <v>72.22</v>
      </c>
      <c r="D17" s="5">
        <f>C17/B17*100</f>
        <v>150.45833333333334</v>
      </c>
    </row>
    <row r="18" spans="1:4" ht="15" customHeight="1">
      <c r="A18" s="8" t="s">
        <v>41</v>
      </c>
      <c r="B18" s="15">
        <v>8</v>
      </c>
      <c r="C18" s="15">
        <v>8.48</v>
      </c>
      <c r="D18" s="5">
        <f>C18/B18*100</f>
        <v>106</v>
      </c>
    </row>
    <row r="19" spans="1:4" ht="18" customHeight="1">
      <c r="A19" s="8" t="s">
        <v>17</v>
      </c>
      <c r="B19" s="15">
        <v>3</v>
      </c>
      <c r="C19" s="16">
        <v>3.22</v>
      </c>
      <c r="D19" s="5">
        <f>C19/B19*100</f>
        <v>107.33333333333334</v>
      </c>
    </row>
    <row r="20" spans="1:4" ht="21" customHeight="1">
      <c r="A20" s="9" t="s">
        <v>6</v>
      </c>
      <c r="B20" s="23">
        <f>SUM(B21:B35)</f>
        <v>8343.53</v>
      </c>
      <c r="C20" s="23">
        <f>SUM(C21:C35)</f>
        <v>8343.53</v>
      </c>
      <c r="D20" s="14">
        <f aca="true" t="shared" si="0" ref="D20:D25">C20/B20*100</f>
        <v>100</v>
      </c>
    </row>
    <row r="21" spans="1:4" ht="19.5" customHeight="1">
      <c r="A21" s="8" t="s">
        <v>5</v>
      </c>
      <c r="B21" s="15">
        <v>4532.6</v>
      </c>
      <c r="C21" s="15">
        <v>4532.6</v>
      </c>
      <c r="D21" s="5">
        <f t="shared" si="0"/>
        <v>100</v>
      </c>
    </row>
    <row r="22" spans="1:4" ht="15" customHeight="1">
      <c r="A22" s="8" t="s">
        <v>20</v>
      </c>
      <c r="B22" s="15">
        <v>2108.63</v>
      </c>
      <c r="C22" s="15">
        <v>2108.63</v>
      </c>
      <c r="D22" s="5">
        <f t="shared" si="0"/>
        <v>100</v>
      </c>
    </row>
    <row r="23" spans="1:4" ht="0.75" customHeight="1" hidden="1">
      <c r="A23" s="8" t="s">
        <v>19</v>
      </c>
      <c r="B23" s="15"/>
      <c r="C23" s="16"/>
      <c r="D23" s="5" t="e">
        <f t="shared" si="0"/>
        <v>#DIV/0!</v>
      </c>
    </row>
    <row r="24" spans="1:4" ht="14.25" customHeight="1" hidden="1">
      <c r="A24" s="8" t="s">
        <v>16</v>
      </c>
      <c r="B24" s="15"/>
      <c r="C24" s="15"/>
      <c r="D24" s="5" t="e">
        <f t="shared" si="0"/>
        <v>#DIV/0!</v>
      </c>
    </row>
    <row r="25" spans="1:4" ht="15.75" customHeight="1">
      <c r="A25" s="8" t="s">
        <v>8</v>
      </c>
      <c r="B25" s="7">
        <v>142</v>
      </c>
      <c r="C25" s="17">
        <v>142</v>
      </c>
      <c r="D25" s="5">
        <f t="shared" si="0"/>
        <v>100</v>
      </c>
    </row>
    <row r="26" spans="1:4" ht="15.75" customHeight="1">
      <c r="A26" s="8" t="s">
        <v>53</v>
      </c>
      <c r="B26" s="7"/>
      <c r="C26" s="17"/>
      <c r="D26" s="5"/>
    </row>
    <row r="27" spans="1:4" ht="29.25" customHeight="1">
      <c r="A27" s="8" t="s">
        <v>45</v>
      </c>
      <c r="B27" s="7">
        <v>250</v>
      </c>
      <c r="C27" s="17">
        <v>250</v>
      </c>
      <c r="D27" s="5">
        <f>C27/B27*100</f>
        <v>100</v>
      </c>
    </row>
    <row r="28" spans="1:4" ht="19.5" customHeight="1" hidden="1">
      <c r="A28" s="8" t="s">
        <v>46</v>
      </c>
      <c r="B28" s="7"/>
      <c r="C28" s="17"/>
      <c r="D28" s="5" t="e">
        <f aca="true" t="shared" si="1" ref="D28:D35">C28/B28*100</f>
        <v>#DIV/0!</v>
      </c>
    </row>
    <row r="29" spans="1:4" ht="15" customHeight="1" hidden="1">
      <c r="A29" s="8" t="s">
        <v>37</v>
      </c>
      <c r="B29" s="7"/>
      <c r="C29" s="17"/>
      <c r="D29" s="5" t="e">
        <f t="shared" si="1"/>
        <v>#DIV/0!</v>
      </c>
    </row>
    <row r="30" spans="1:4" ht="18.75" customHeight="1" hidden="1">
      <c r="A30" s="8" t="s">
        <v>38</v>
      </c>
      <c r="B30" s="7"/>
      <c r="C30" s="17"/>
      <c r="D30" s="5" t="e">
        <f t="shared" si="1"/>
        <v>#DIV/0!</v>
      </c>
    </row>
    <row r="31" spans="1:4" ht="12.75" customHeight="1" hidden="1">
      <c r="A31" s="8" t="s">
        <v>29</v>
      </c>
      <c r="B31" s="7"/>
      <c r="C31" s="17"/>
      <c r="D31" s="5" t="e">
        <f t="shared" si="1"/>
        <v>#DIV/0!</v>
      </c>
    </row>
    <row r="32" spans="1:4" ht="21" customHeight="1" hidden="1">
      <c r="A32" s="8" t="s">
        <v>48</v>
      </c>
      <c r="B32" s="7"/>
      <c r="C32" s="17"/>
      <c r="D32" s="5" t="e">
        <f t="shared" si="1"/>
        <v>#DIV/0!</v>
      </c>
    </row>
    <row r="33" spans="1:4" ht="18.75" customHeight="1">
      <c r="A33" s="8" t="s">
        <v>56</v>
      </c>
      <c r="B33" s="7">
        <v>1221.3</v>
      </c>
      <c r="C33" s="17">
        <v>1221.3</v>
      </c>
      <c r="D33" s="5">
        <f t="shared" si="1"/>
        <v>100</v>
      </c>
    </row>
    <row r="34" spans="1:4" ht="34.5" customHeight="1">
      <c r="A34" s="8" t="s">
        <v>50</v>
      </c>
      <c r="B34" s="7">
        <v>72</v>
      </c>
      <c r="C34" s="17">
        <v>72</v>
      </c>
      <c r="D34" s="5">
        <f t="shared" si="1"/>
        <v>100</v>
      </c>
    </row>
    <row r="35" spans="1:4" ht="21" customHeight="1">
      <c r="A35" s="8" t="s">
        <v>49</v>
      </c>
      <c r="B35" s="7">
        <v>17</v>
      </c>
      <c r="C35" s="17">
        <v>17</v>
      </c>
      <c r="D35" s="5">
        <f t="shared" si="1"/>
        <v>100</v>
      </c>
    </row>
    <row r="36" spans="1:4" ht="18.75" customHeight="1">
      <c r="A36" s="9" t="s">
        <v>1</v>
      </c>
      <c r="B36" s="22">
        <f>B20+B9</f>
        <v>10339.53</v>
      </c>
      <c r="C36" s="22">
        <f>C20+C9</f>
        <v>10607.78</v>
      </c>
      <c r="D36" s="13">
        <f aca="true" t="shared" si="2" ref="D36:D43">C36/B36*100</f>
        <v>102.59441193168355</v>
      </c>
    </row>
    <row r="37" spans="1:4" ht="18.75" customHeight="1">
      <c r="A37" s="9" t="s">
        <v>10</v>
      </c>
      <c r="B37" s="22">
        <f>B38+B42+B44+B48+B52+B56</f>
        <v>10624.03</v>
      </c>
      <c r="C37" s="25">
        <f>C38+C42+C44+C48+C52+C56</f>
        <v>10618.49</v>
      </c>
      <c r="D37" s="13">
        <f t="shared" si="2"/>
        <v>99.94785406291209</v>
      </c>
    </row>
    <row r="38" spans="1:4" ht="18.75" customHeight="1">
      <c r="A38" s="9" t="s">
        <v>43</v>
      </c>
      <c r="B38" s="22">
        <f>B39+B40+B41</f>
        <v>1983.0300000000002</v>
      </c>
      <c r="C38" s="22">
        <f>C39+C40+C41</f>
        <v>1979.13</v>
      </c>
      <c r="D38" s="14">
        <f t="shared" si="2"/>
        <v>99.80333126579023</v>
      </c>
    </row>
    <row r="39" spans="1:4" ht="27.75" customHeight="1">
      <c r="A39" s="19" t="s">
        <v>27</v>
      </c>
      <c r="B39" s="17">
        <v>1849.15</v>
      </c>
      <c r="C39" s="17">
        <v>1847.5</v>
      </c>
      <c r="D39" s="5">
        <f t="shared" si="2"/>
        <v>99.9107698131574</v>
      </c>
    </row>
    <row r="40" spans="1:4" ht="14.25" customHeight="1">
      <c r="A40" s="19" t="s">
        <v>34</v>
      </c>
      <c r="B40" s="17">
        <v>2</v>
      </c>
      <c r="C40" s="17">
        <v>0</v>
      </c>
      <c r="D40" s="5">
        <f t="shared" si="2"/>
        <v>0</v>
      </c>
    </row>
    <row r="41" spans="1:4" ht="19.5" customHeight="1">
      <c r="A41" s="8" t="s">
        <v>25</v>
      </c>
      <c r="B41" s="17">
        <v>131.88</v>
      </c>
      <c r="C41" s="17">
        <v>131.63</v>
      </c>
      <c r="D41" s="5">
        <f t="shared" si="2"/>
        <v>99.81043372763118</v>
      </c>
    </row>
    <row r="42" spans="1:4" ht="19.5" customHeight="1">
      <c r="A42" s="9" t="s">
        <v>44</v>
      </c>
      <c r="B42" s="22">
        <f>B43</f>
        <v>142</v>
      </c>
      <c r="C42" s="22">
        <f>C43</f>
        <v>142</v>
      </c>
      <c r="D42" s="5">
        <f t="shared" si="2"/>
        <v>100</v>
      </c>
    </row>
    <row r="43" spans="1:4" ht="16.5" customHeight="1">
      <c r="A43" s="8" t="s">
        <v>11</v>
      </c>
      <c r="B43" s="17">
        <v>142</v>
      </c>
      <c r="C43" s="17">
        <v>142</v>
      </c>
      <c r="D43" s="5">
        <f t="shared" si="2"/>
        <v>100</v>
      </c>
    </row>
    <row r="44" spans="1:4" ht="16.5" customHeight="1">
      <c r="A44" s="9" t="s">
        <v>28</v>
      </c>
      <c r="B44" s="22">
        <f>B45+B47</f>
        <v>0</v>
      </c>
      <c r="C44" s="22">
        <f>C45+C47</f>
        <v>0</v>
      </c>
      <c r="D44" s="14"/>
    </row>
    <row r="45" spans="1:4" ht="33.75" customHeight="1">
      <c r="A45" s="8" t="s">
        <v>21</v>
      </c>
      <c r="B45" s="17">
        <v>0</v>
      </c>
      <c r="C45" s="17">
        <v>0</v>
      </c>
      <c r="D45" s="5"/>
    </row>
    <row r="46" spans="1:4" ht="1.5" customHeight="1" hidden="1">
      <c r="A46" s="8" t="s">
        <v>26</v>
      </c>
      <c r="B46" s="17"/>
      <c r="C46" s="17"/>
      <c r="D46" s="5" t="e">
        <f aca="true" t="shared" si="3" ref="D46:D51">C46/B46*100</f>
        <v>#DIV/0!</v>
      </c>
    </row>
    <row r="47" spans="1:4" ht="15.75" hidden="1">
      <c r="A47" s="8" t="s">
        <v>42</v>
      </c>
      <c r="B47" s="17"/>
      <c r="C47" s="17"/>
      <c r="D47" s="5">
        <v>0</v>
      </c>
    </row>
    <row r="48" spans="1:4" ht="22.5" customHeight="1">
      <c r="A48" s="9" t="s">
        <v>33</v>
      </c>
      <c r="B48" s="22">
        <f>B49+B50+B51</f>
        <v>1893.67</v>
      </c>
      <c r="C48" s="22">
        <f>C50+C49+C51</f>
        <v>1893.57</v>
      </c>
      <c r="D48" s="14">
        <f t="shared" si="3"/>
        <v>99.99471924886595</v>
      </c>
    </row>
    <row r="49" spans="1:4" ht="15.75" customHeight="1">
      <c r="A49" s="8" t="s">
        <v>26</v>
      </c>
      <c r="B49" s="17">
        <v>0</v>
      </c>
      <c r="C49" s="17">
        <v>0</v>
      </c>
      <c r="D49" s="5">
        <v>0</v>
      </c>
    </row>
    <row r="50" spans="1:4" ht="15.75">
      <c r="A50" s="8" t="s">
        <v>36</v>
      </c>
      <c r="B50" s="17">
        <v>484.37</v>
      </c>
      <c r="C50" s="17">
        <v>484.27</v>
      </c>
      <c r="D50" s="5">
        <f t="shared" si="3"/>
        <v>99.97935462559613</v>
      </c>
    </row>
    <row r="51" spans="1:4" ht="15.75">
      <c r="A51" s="24" t="s">
        <v>39</v>
      </c>
      <c r="B51" s="17">
        <v>1409.3</v>
      </c>
      <c r="C51" s="17">
        <v>1409.3</v>
      </c>
      <c r="D51" s="5">
        <f t="shared" si="3"/>
        <v>100</v>
      </c>
    </row>
    <row r="52" spans="1:4" ht="17.25" customHeight="1">
      <c r="A52" s="9" t="s">
        <v>18</v>
      </c>
      <c r="B52" s="22">
        <f>B53+B54+B55</f>
        <v>6429.83</v>
      </c>
      <c r="C52" s="22">
        <f>C53+C54+C55</f>
        <v>6428.349999999999</v>
      </c>
      <c r="D52" s="14">
        <f>C52/B52*100</f>
        <v>99.97698228413503</v>
      </c>
    </row>
    <row r="53" spans="1:4" ht="17.25" customHeight="1">
      <c r="A53" s="8" t="s">
        <v>40</v>
      </c>
      <c r="B53" s="17">
        <v>14</v>
      </c>
      <c r="C53" s="17">
        <v>14</v>
      </c>
      <c r="D53" s="5">
        <f>C53/B53*100</f>
        <v>100</v>
      </c>
    </row>
    <row r="54" spans="1:4" ht="18" customHeight="1">
      <c r="A54" s="18" t="s">
        <v>30</v>
      </c>
      <c r="B54" s="17">
        <v>5938.65</v>
      </c>
      <c r="C54" s="17">
        <v>5938.66</v>
      </c>
      <c r="D54" s="5">
        <f>C54/B54*100</f>
        <v>100.00016838843845</v>
      </c>
    </row>
    <row r="55" spans="1:4" ht="18.75" customHeight="1">
      <c r="A55" s="8" t="s">
        <v>15</v>
      </c>
      <c r="B55" s="17">
        <v>477.18</v>
      </c>
      <c r="C55" s="17">
        <v>475.69</v>
      </c>
      <c r="D55" s="5">
        <f>C55/B55*100</f>
        <v>99.68774885787333</v>
      </c>
    </row>
    <row r="56" spans="1:4" ht="18.75" customHeight="1">
      <c r="A56" s="9" t="s">
        <v>31</v>
      </c>
      <c r="B56" s="22">
        <v>175.5</v>
      </c>
      <c r="C56" s="22">
        <v>175.44</v>
      </c>
      <c r="D56" s="14">
        <f>C56/B56*100</f>
        <v>99.96581196581197</v>
      </c>
    </row>
    <row r="57" spans="1:4" ht="18.75" customHeight="1">
      <c r="A57" s="8" t="s">
        <v>0</v>
      </c>
      <c r="B57" s="17">
        <f>B36-B37</f>
        <v>-284.5</v>
      </c>
      <c r="C57" s="26">
        <f>C36-C37</f>
        <v>-10.709999999999127</v>
      </c>
      <c r="D57" s="5"/>
    </row>
    <row r="58" spans="1:4" ht="18.75" customHeight="1">
      <c r="A58" s="3" t="s">
        <v>54</v>
      </c>
      <c r="B58" s="3"/>
      <c r="C58" s="3"/>
      <c r="D58" s="3"/>
    </row>
    <row r="59" spans="1:4" ht="13.5" customHeight="1">
      <c r="A59" s="3" t="s">
        <v>22</v>
      </c>
      <c r="B59" s="3"/>
      <c r="C59" s="3"/>
      <c r="D59" s="3"/>
    </row>
    <row r="60" spans="1:4" ht="13.5" customHeight="1">
      <c r="A60" s="3" t="s">
        <v>3</v>
      </c>
      <c r="B60" s="3"/>
      <c r="C60" s="3" t="s">
        <v>55</v>
      </c>
      <c r="D60" s="3"/>
    </row>
    <row r="61" spans="1:4" ht="15.75">
      <c r="A61" s="6"/>
      <c r="B61" s="3"/>
      <c r="C61" s="3"/>
      <c r="D61" s="3"/>
    </row>
    <row r="62" ht="12.75">
      <c r="A62" s="1"/>
    </row>
  </sheetData>
  <sheetProtection/>
  <mergeCells count="4">
    <mergeCell ref="A1:D1"/>
    <mergeCell ref="A2:D2"/>
    <mergeCell ref="A3:D3"/>
    <mergeCell ref="A4:D4"/>
  </mergeCells>
  <printOptions/>
  <pageMargins left="0.9055118110236221" right="0.3937007874015748" top="0.3937007874015748" bottom="0.11811023622047245" header="0.2755905511811024" footer="0.5118110236220472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"Вятское сельское поселение" на 1 января 2017 г.</dc:title>
  <dc:subject/>
  <dc:creator>DOHOD1</dc:creator>
  <cp:keywords/>
  <dc:description/>
  <cp:lastModifiedBy>FIN-3</cp:lastModifiedBy>
  <cp:lastPrinted>2017-01-24T07:06:31Z</cp:lastPrinted>
  <dcterms:created xsi:type="dcterms:W3CDTF">2007-03-05T11:59:24Z</dcterms:created>
  <dcterms:modified xsi:type="dcterms:W3CDTF">2017-02-13T12:21:51Z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XXJ7TYMEEKJ2-4695-85</vt:lpwstr>
  </property>
  <property fmtid="{D5CDD505-2E9C-101B-9397-08002B2CF9AE}" pid="4" name="_dlc_DocIdItemGu">
    <vt:lpwstr>d24c918e-81d2-4dd7-bd27-a5111e3f552f</vt:lpwstr>
  </property>
  <property fmtid="{D5CDD505-2E9C-101B-9397-08002B2CF9AE}" pid="5" name="_dlc_DocIdU">
    <vt:lpwstr>https://vip.gov.mari.ru/sovetsk/vyatskoe/_layouts/DocIdRedir.aspx?ID=XXJ7TYMEEKJ2-4695-85, XXJ7TYMEEKJ2-4695-85</vt:lpwstr>
  </property>
  <property fmtid="{D5CDD505-2E9C-101B-9397-08002B2CF9AE}" pid="6" name="Описан">
    <vt:lpwstr/>
  </property>
</Properties>
</file>