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<sst xmlns="http://schemas.openxmlformats.org/spreadsheetml/2006/main" count="62" uniqueCount="62">
  <si>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</si>
  <si>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</si>
  <si>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</si>
  <si>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</si>
  <si>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</si>
  <si>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</si>
  <si>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</si>
  <si>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</si>
  <si>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</si>
  <si>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</si>
  <si>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</si>
  <si>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</si>
  <si>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</si>
  <si>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</si>
  <si>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</si>
  <si>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</si>
  <si>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</si>
  <si>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</si>
  <si>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</si>
  <si>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</si>
  <si>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</si>
  <si>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</si>
  <si>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</si>
  <si>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"Верх-Ушнурское сельское поселение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</si>
  <si>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</si>
  <si>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</si>
  <si>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</si>
  <si>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</si>
  <si>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</si>
  <si>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</si>
  <si>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</si>
  <si>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</si>
  <si>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</si>
  <si>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</si>
  <si>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</si>
  <si>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</si>
  <si>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</si>
  <si>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0406 Мероприятия в области использования, охраны водных и гидротехнических сооружений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</si>
  <si>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</si>
  <si>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</si>
  <si>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0501  Жилищное хозяйство</t>
  </si>
  <si>
    <t xml:space="preserve">0502 Коммунальное хозяйство </t>
  </si>
  <si>
    <t>1001  Пенсионное обеспечение</t>
  </si>
  <si>
    <t xml:space="preserve">           Е.С. Кропотова</t>
  </si>
  <si>
    <t>204 Мобилизационная и вневойсковая подготовка</t>
  </si>
  <si>
    <t>205 Мобилизационная и вневойсковая подготовка</t>
  </si>
  <si>
    <t>0300 Национальная безопасность и правоохранительная деятельность</t>
  </si>
  <si>
    <t>0310  Обеспечение позарной безопасности</t>
  </si>
  <si>
    <t>управления администрации</t>
  </si>
  <si>
    <t>Руководитель финансового</t>
  </si>
  <si>
    <t>Советского муницпального района</t>
  </si>
  <si>
    <t>План 2020 г.</t>
  </si>
  <si>
    <t>904 202 35 118 10 0000 150 Субвенции на осуществление первичного воинского учета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</si>
  <si>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</si>
  <si>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</si>
  <si>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</si>
  <si>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</si>
  <si>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</si>
  <si>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</si>
  <si>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</si>
  <si>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Факт на 01.03.20 г.</t>
  </si>
  <si>
    <t>на 1 марта2020г.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</si>
</sst>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justify" vertical="justify" wrapText="1"/>
    </xf>
    <xf numFmtId="172" fontId="5" fillId="34" borderId="0" xfId="56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selection activeCell="C33" sqref="C33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9" t="s">
        <v>8</v>
      </c>
      <c r="B1" s="29"/>
      <c r="C1" s="29"/>
      <c r="D1" s="29"/>
    </row>
    <row r="2" spans="1:4" ht="15.75">
      <c r="A2" s="29" t="s">
        <v>23</v>
      </c>
      <c r="B2" s="29"/>
      <c r="C2" s="29"/>
      <c r="D2" s="29"/>
    </row>
    <row r="3" spans="1:4" ht="15.75">
      <c r="A3" s="29" t="s">
        <v>61</v>
      </c>
      <c r="B3" s="29"/>
      <c r="C3" s="29"/>
      <c r="D3" s="29"/>
    </row>
    <row r="4" spans="1:4" ht="9" customHeight="1">
      <c r="A4" s="23"/>
      <c r="B4" s="23"/>
      <c r="C4" s="23"/>
      <c r="D4" s="23"/>
    </row>
    <row r="5" spans="1:4" ht="38.25" customHeight="1">
      <c r="A5" s="13" t="s">
        <v>2</v>
      </c>
      <c r="B5" s="2" t="s">
        <v>51</v>
      </c>
      <c r="C5" s="2" t="s">
        <v>60</v>
      </c>
      <c r="D5" s="14" t="s">
        <v>3</v>
      </c>
    </row>
    <row r="6" spans="1:4" ht="6.75" customHeight="1">
      <c r="A6" s="15"/>
      <c r="B6" s="24"/>
      <c r="C6" s="24"/>
      <c r="D6" s="15"/>
    </row>
    <row r="7" spans="1:4" ht="18" customHeight="1">
      <c r="A7" s="6" t="s">
        <v>18</v>
      </c>
      <c r="B7" s="7">
        <f>SUM(B8:B20)</f>
        <v>749.5</v>
      </c>
      <c r="C7" s="7">
        <f>SUM(C8:C21)</f>
        <v>83.73455</v>
      </c>
      <c r="D7" s="8">
        <f>C7/B7*100</f>
        <v>11.172054703135423</v>
      </c>
    </row>
    <row r="8" spans="1:4" ht="19.5" customHeight="1">
      <c r="A8" s="4" t="s">
        <v>24</v>
      </c>
      <c r="B8" s="9">
        <v>227.5</v>
      </c>
      <c r="C8" s="9">
        <v>38.5385</v>
      </c>
      <c r="D8" s="5">
        <f>C8/B8*100</f>
        <v>16.939999999999998</v>
      </c>
    </row>
    <row r="9" spans="1:4" ht="0.75" customHeight="1" hidden="1">
      <c r="A9" s="4" t="s">
        <v>25</v>
      </c>
      <c r="B9" s="9"/>
      <c r="C9" s="9"/>
      <c r="D9" s="5"/>
    </row>
    <row r="10" spans="1:4" ht="18" customHeight="1">
      <c r="A10" s="4" t="s">
        <v>26</v>
      </c>
      <c r="B10" s="9">
        <v>76</v>
      </c>
      <c r="C10" s="9">
        <v>1.71111</v>
      </c>
      <c r="D10" s="5">
        <f aca="true" t="shared" si="0" ref="D10:D19">C10/B10*100</f>
        <v>2.2514605263157894</v>
      </c>
    </row>
    <row r="11" spans="1:4" ht="18" customHeight="1">
      <c r="A11" s="4" t="s">
        <v>14</v>
      </c>
      <c r="B11" s="9">
        <v>14</v>
      </c>
      <c r="C11" s="9">
        <v>0</v>
      </c>
      <c r="D11" s="5">
        <f t="shared" si="0"/>
        <v>0</v>
      </c>
    </row>
    <row r="12" spans="1:4" ht="18" customHeight="1">
      <c r="A12" s="4" t="s">
        <v>27</v>
      </c>
      <c r="B12" s="9">
        <v>338</v>
      </c>
      <c r="C12" s="9">
        <v>25.809</v>
      </c>
      <c r="D12" s="5">
        <f t="shared" si="0"/>
        <v>7.635798816568047</v>
      </c>
    </row>
    <row r="13" spans="1:4" ht="0.75" customHeight="1" hidden="1">
      <c r="A13" s="4" t="s">
        <v>28</v>
      </c>
      <c r="B13" s="9"/>
      <c r="C13" s="9"/>
      <c r="D13" s="5" t="e">
        <f t="shared" si="0"/>
        <v>#DIV/0!</v>
      </c>
    </row>
    <row r="14" spans="1:4" ht="1.5" customHeight="1" hidden="1">
      <c r="A14" s="4" t="s">
        <v>29</v>
      </c>
      <c r="B14" s="9"/>
      <c r="C14" s="9"/>
      <c r="D14" s="5" t="e">
        <f t="shared" si="0"/>
        <v>#DIV/0!</v>
      </c>
    </row>
    <row r="15" spans="1:4" ht="23.25" customHeight="1" hidden="1">
      <c r="A15" s="4" t="s">
        <v>30</v>
      </c>
      <c r="B15" s="9"/>
      <c r="C15" s="9"/>
      <c r="D15" s="5" t="e">
        <f t="shared" si="0"/>
        <v>#DIV/0!</v>
      </c>
    </row>
    <row r="16" spans="1:4" ht="33" customHeight="1">
      <c r="A16" s="4" t="s">
        <v>31</v>
      </c>
      <c r="B16" s="9">
        <v>75</v>
      </c>
      <c r="C16" s="9">
        <v>15</v>
      </c>
      <c r="D16" s="5">
        <f>C16/B16*100</f>
        <v>20</v>
      </c>
    </row>
    <row r="17" spans="1:4" ht="28.5" customHeight="1">
      <c r="A17" s="4" t="s">
        <v>32</v>
      </c>
      <c r="B17" s="9">
        <v>14</v>
      </c>
      <c r="C17" s="9">
        <v>0</v>
      </c>
      <c r="D17" s="5">
        <f t="shared" si="0"/>
        <v>0</v>
      </c>
    </row>
    <row r="18" spans="1:4" ht="18" customHeight="1">
      <c r="A18" s="4" t="s">
        <v>33</v>
      </c>
      <c r="B18" s="9"/>
      <c r="C18" s="9"/>
      <c r="D18" s="5"/>
    </row>
    <row r="19" spans="1:4" ht="59.25" customHeight="1">
      <c r="A19" s="10" t="s">
        <v>34</v>
      </c>
      <c r="B19" s="9">
        <v>5</v>
      </c>
      <c r="C19" s="9">
        <v>2.67594</v>
      </c>
      <c r="D19" s="5">
        <f t="shared" si="0"/>
        <v>53.5188</v>
      </c>
    </row>
    <row r="20" spans="1:4" ht="30" customHeight="1">
      <c r="A20" s="4" t="s">
        <v>35</v>
      </c>
      <c r="B20" s="9"/>
      <c r="C20" s="9"/>
      <c r="D20" s="5"/>
    </row>
    <row r="21" spans="1:4" ht="60" customHeight="1">
      <c r="A21" s="4" t="s">
        <v>36</v>
      </c>
      <c r="B21" s="9"/>
      <c r="C21" s="9"/>
      <c r="D21" s="5"/>
    </row>
    <row r="22" spans="1:4" ht="15.75" customHeight="1">
      <c r="A22" s="6" t="s">
        <v>4</v>
      </c>
      <c r="B22" s="18">
        <f>B23+B24+B27+B29+B28+B25+B26+B30+B31</f>
        <v>3275.5672</v>
      </c>
      <c r="C22" s="18">
        <f>C23+C24+C27+C29+C28+C25+C26+C30</f>
        <v>338.67652</v>
      </c>
      <c r="D22" s="8">
        <f>C22/B22*100</f>
        <v>10.33947708354144</v>
      </c>
    </row>
    <row r="23" spans="1:4" ht="30.75" customHeight="1">
      <c r="A23" s="28" t="s">
        <v>54</v>
      </c>
      <c r="B23" s="25">
        <v>1494.95</v>
      </c>
      <c r="C23" s="25">
        <v>194.2</v>
      </c>
      <c r="D23" s="5">
        <f>C23/B23*100</f>
        <v>12.990401016756412</v>
      </c>
    </row>
    <row r="24" spans="1:4" ht="32.25" customHeight="1">
      <c r="A24" s="4" t="s">
        <v>52</v>
      </c>
      <c r="B24" s="25">
        <v>199</v>
      </c>
      <c r="C24" s="25">
        <v>31.80652</v>
      </c>
      <c r="D24" s="5">
        <f>C24/B24*100</f>
        <v>15.983175879396985</v>
      </c>
    </row>
    <row r="25" spans="1:4" ht="75.75" customHeight="1">
      <c r="A25" s="17" t="s">
        <v>59</v>
      </c>
      <c r="B25" s="25">
        <v>570.3172</v>
      </c>
      <c r="C25" s="25">
        <v>0</v>
      </c>
      <c r="D25" s="5">
        <f>C25/B25*100</f>
        <v>0</v>
      </c>
    </row>
    <row r="26" spans="1:4" ht="91.5" customHeight="1">
      <c r="A26" s="28" t="s">
        <v>53</v>
      </c>
      <c r="B26" s="25">
        <v>151.7</v>
      </c>
      <c r="C26" s="25">
        <v>0</v>
      </c>
      <c r="D26" s="5">
        <f>C26/B26*100</f>
        <v>0</v>
      </c>
    </row>
    <row r="27" spans="1:4" ht="73.5" customHeight="1">
      <c r="A27" s="28" t="s">
        <v>55</v>
      </c>
      <c r="B27" s="25">
        <v>248.5</v>
      </c>
      <c r="C27" s="25">
        <v>112.67</v>
      </c>
      <c r="D27" s="5">
        <f>C27/B27*100</f>
        <v>45.34004024144869</v>
      </c>
    </row>
    <row r="28" spans="1:4" ht="62.25" customHeight="1">
      <c r="A28" s="28" t="s">
        <v>56</v>
      </c>
      <c r="B28" s="25">
        <v>0.1</v>
      </c>
      <c r="C28" s="25">
        <v>0</v>
      </c>
      <c r="D28" s="5"/>
    </row>
    <row r="29" spans="1:4" ht="119.25" customHeight="1">
      <c r="A29" s="28" t="s">
        <v>57</v>
      </c>
      <c r="B29" s="25">
        <v>0.1</v>
      </c>
      <c r="C29" s="25">
        <v>0</v>
      </c>
      <c r="D29" s="5"/>
    </row>
    <row r="30" spans="1:4" ht="58.5" customHeight="1">
      <c r="A30" s="28" t="s">
        <v>58</v>
      </c>
      <c r="B30" s="25">
        <v>110.9</v>
      </c>
      <c r="C30" s="25"/>
      <c r="D30" s="5"/>
    </row>
    <row r="31" spans="1:4" ht="33" customHeight="1">
      <c r="A31" s="4" t="s">
        <v>22</v>
      </c>
      <c r="B31" s="25">
        <v>500</v>
      </c>
      <c r="C31" s="25"/>
      <c r="D31" s="5"/>
    </row>
    <row r="32" spans="1:4" ht="14.25">
      <c r="A32" s="6" t="s">
        <v>1</v>
      </c>
      <c r="B32" s="7">
        <f>B22+B7</f>
        <v>4025.0672</v>
      </c>
      <c r="C32" s="7">
        <f>C22+C7</f>
        <v>422.41107</v>
      </c>
      <c r="D32" s="7">
        <f>C32/B32*100</f>
        <v>10.494509756259474</v>
      </c>
    </row>
    <row r="33" spans="1:4" ht="15" customHeight="1">
      <c r="A33" s="6" t="s">
        <v>20</v>
      </c>
      <c r="B33" s="20">
        <f>B34+B39+B41+B45+B51+B55+B43</f>
        <v>4025.0672</v>
      </c>
      <c r="C33" s="20">
        <f>C34+C39+C41+C45+C51+C55+C43</f>
        <v>628.91031</v>
      </c>
      <c r="D33" s="7">
        <f aca="true" t="shared" si="1" ref="D33:D45">C33/B33*100</f>
        <v>15.62484000267126</v>
      </c>
    </row>
    <row r="34" spans="1:4" ht="15" customHeight="1">
      <c r="A34" s="6" t="s">
        <v>16</v>
      </c>
      <c r="B34" s="20">
        <f>B35+B37+B38+B36</f>
        <v>1592.55</v>
      </c>
      <c r="C34" s="20">
        <f>C35+C37+C38+C36</f>
        <v>346.06895</v>
      </c>
      <c r="D34" s="8">
        <f t="shared" si="1"/>
        <v>21.730491978273836</v>
      </c>
    </row>
    <row r="35" spans="1:4" ht="48" customHeight="1">
      <c r="A35" s="12" t="s">
        <v>10</v>
      </c>
      <c r="B35" s="22">
        <v>1485.6</v>
      </c>
      <c r="C35" s="22">
        <v>246.01863</v>
      </c>
      <c r="D35" s="5">
        <f t="shared" si="1"/>
        <v>16.56022011308562</v>
      </c>
    </row>
    <row r="36" spans="1:4" ht="15" hidden="1">
      <c r="A36" s="21" t="s">
        <v>21</v>
      </c>
      <c r="B36" s="22">
        <v>0</v>
      </c>
      <c r="C36" s="22">
        <v>0</v>
      </c>
      <c r="D36" s="5" t="e">
        <f>C36/B36*100</f>
        <v>#DIV/0!</v>
      </c>
    </row>
    <row r="37" spans="1:4" ht="18" customHeight="1">
      <c r="A37" s="12" t="s">
        <v>13</v>
      </c>
      <c r="B37" s="22">
        <v>1</v>
      </c>
      <c r="C37" s="22">
        <v>0</v>
      </c>
      <c r="D37" s="5">
        <f t="shared" si="1"/>
        <v>0</v>
      </c>
    </row>
    <row r="38" spans="1:4" ht="18" customHeight="1">
      <c r="A38" s="4" t="s">
        <v>9</v>
      </c>
      <c r="B38" s="22">
        <v>105.95</v>
      </c>
      <c r="C38" s="22">
        <v>100.05032</v>
      </c>
      <c r="D38" s="5">
        <f>C38/B38*100</f>
        <v>94.43163756488909</v>
      </c>
    </row>
    <row r="39" spans="1:4" ht="15.75" customHeight="1">
      <c r="A39" s="6" t="s">
        <v>17</v>
      </c>
      <c r="B39" s="20">
        <f>B40</f>
        <v>199</v>
      </c>
      <c r="C39" s="20">
        <f>C40</f>
        <v>31.80652</v>
      </c>
      <c r="D39" s="5">
        <f t="shared" si="1"/>
        <v>15.983175879396985</v>
      </c>
    </row>
    <row r="40" spans="1:4" ht="17.25" customHeight="1">
      <c r="A40" s="4" t="s">
        <v>5</v>
      </c>
      <c r="B40" s="22">
        <v>199</v>
      </c>
      <c r="C40" s="22">
        <v>31.80652</v>
      </c>
      <c r="D40" s="5">
        <f t="shared" si="1"/>
        <v>15.983175879396985</v>
      </c>
    </row>
    <row r="41" spans="1:4" ht="27" customHeight="1" hidden="1">
      <c r="A41" s="4" t="s">
        <v>44</v>
      </c>
      <c r="B41" s="20">
        <f>B42</f>
        <v>0</v>
      </c>
      <c r="C41" s="20">
        <v>0</v>
      </c>
      <c r="D41" s="5"/>
    </row>
    <row r="42" spans="1:4" ht="30" customHeight="1" hidden="1">
      <c r="A42" s="4" t="s">
        <v>45</v>
      </c>
      <c r="B42" s="22"/>
      <c r="C42" s="22"/>
      <c r="D42" s="5"/>
    </row>
    <row r="43" spans="1:4" ht="15.75" customHeight="1" hidden="1">
      <c r="A43" s="6" t="s">
        <v>46</v>
      </c>
      <c r="B43" s="20">
        <f>B44</f>
        <v>0</v>
      </c>
      <c r="C43" s="20">
        <f>C44</f>
        <v>0</v>
      </c>
      <c r="D43" s="5" t="e">
        <f>C43/B43*100</f>
        <v>#DIV/0!</v>
      </c>
    </row>
    <row r="44" spans="1:4" ht="15.75" customHeight="1" hidden="1">
      <c r="A44" s="4" t="s">
        <v>47</v>
      </c>
      <c r="B44" s="22">
        <v>0</v>
      </c>
      <c r="C44" s="22">
        <v>0</v>
      </c>
      <c r="D44" s="5" t="e">
        <f>C44/B44*100</f>
        <v>#DIV/0!</v>
      </c>
    </row>
    <row r="45" spans="1:4" ht="18" customHeight="1">
      <c r="A45" s="6" t="s">
        <v>12</v>
      </c>
      <c r="B45" s="20">
        <f>B47+B50</f>
        <v>1781.4171999999999</v>
      </c>
      <c r="C45" s="20">
        <f>C47+C50</f>
        <v>112.67</v>
      </c>
      <c r="D45" s="8">
        <f t="shared" si="1"/>
        <v>6.324739651104751</v>
      </c>
    </row>
    <row r="46" spans="1:4" ht="30" hidden="1">
      <c r="A46" s="4" t="s">
        <v>37</v>
      </c>
      <c r="B46" s="20"/>
      <c r="C46" s="20"/>
      <c r="D46" s="8"/>
    </row>
    <row r="47" spans="1:4" ht="14.25" customHeight="1">
      <c r="A47" s="4" t="s">
        <v>19</v>
      </c>
      <c r="B47" s="22">
        <v>511.1</v>
      </c>
      <c r="C47" s="22">
        <v>112.67</v>
      </c>
      <c r="D47" s="5">
        <f aca="true" t="shared" si="2" ref="D47:D56">C47/B47*100</f>
        <v>22.044609665427508</v>
      </c>
    </row>
    <row r="48" spans="1:4" ht="0.75" customHeight="1" hidden="1">
      <c r="A48" s="16" t="s">
        <v>38</v>
      </c>
      <c r="B48" s="22">
        <v>0</v>
      </c>
      <c r="C48" s="22"/>
      <c r="D48" s="5" t="e">
        <f t="shared" si="2"/>
        <v>#DIV/0!</v>
      </c>
    </row>
    <row r="49" spans="1:4" ht="0.75" customHeight="1" hidden="1">
      <c r="A49" s="16" t="s">
        <v>39</v>
      </c>
      <c r="B49" s="22">
        <v>0</v>
      </c>
      <c r="C49" s="22"/>
      <c r="D49" s="5" t="e">
        <f t="shared" si="2"/>
        <v>#DIV/0!</v>
      </c>
    </row>
    <row r="50" spans="1:4" ht="15">
      <c r="A50" s="26" t="s">
        <v>15</v>
      </c>
      <c r="B50" s="22">
        <v>1270.3172</v>
      </c>
      <c r="C50" s="22">
        <v>0</v>
      </c>
      <c r="D50" s="5">
        <f t="shared" si="2"/>
        <v>0</v>
      </c>
    </row>
    <row r="51" spans="1:4" ht="15" customHeight="1">
      <c r="A51" s="6" t="s">
        <v>6</v>
      </c>
      <c r="B51" s="20">
        <f>B52+B53+B54</f>
        <v>355.2</v>
      </c>
      <c r="C51" s="20">
        <f>C52+C53+C54</f>
        <v>122.2276</v>
      </c>
      <c r="D51" s="8">
        <f t="shared" si="2"/>
        <v>34.41092342342343</v>
      </c>
    </row>
    <row r="52" spans="1:4" ht="15" customHeight="1">
      <c r="A52" s="4" t="s">
        <v>40</v>
      </c>
      <c r="B52" s="22">
        <v>37</v>
      </c>
      <c r="C52" s="22">
        <v>36.85284</v>
      </c>
      <c r="D52" s="5">
        <f t="shared" si="2"/>
        <v>99.60227027027028</v>
      </c>
    </row>
    <row r="53" spans="1:4" ht="16.5" customHeight="1">
      <c r="A53" s="11" t="s">
        <v>41</v>
      </c>
      <c r="B53" s="22">
        <v>0.2</v>
      </c>
      <c r="C53" s="22">
        <v>0</v>
      </c>
      <c r="D53" s="5">
        <f t="shared" si="2"/>
        <v>0</v>
      </c>
    </row>
    <row r="54" spans="1:4" ht="14.25" customHeight="1">
      <c r="A54" s="4" t="s">
        <v>7</v>
      </c>
      <c r="B54" s="22">
        <v>318</v>
      </c>
      <c r="C54" s="22">
        <v>85.37476</v>
      </c>
      <c r="D54" s="5">
        <f t="shared" si="2"/>
        <v>26.84740880503145</v>
      </c>
    </row>
    <row r="55" spans="1:4" ht="14.25" customHeight="1">
      <c r="A55" s="6" t="s">
        <v>42</v>
      </c>
      <c r="B55" s="20">
        <f>B56</f>
        <v>96.9</v>
      </c>
      <c r="C55" s="20">
        <f>C56</f>
        <v>16.13724</v>
      </c>
      <c r="D55" s="8">
        <f t="shared" si="2"/>
        <v>16.65349845201238</v>
      </c>
    </row>
    <row r="56" spans="1:4" ht="14.25" customHeight="1">
      <c r="A56" s="4" t="s">
        <v>11</v>
      </c>
      <c r="B56" s="22">
        <v>96.9</v>
      </c>
      <c r="C56" s="22">
        <v>16.13724</v>
      </c>
      <c r="D56" s="5">
        <f t="shared" si="2"/>
        <v>16.65349845201238</v>
      </c>
    </row>
    <row r="57" spans="1:4" ht="24" customHeight="1">
      <c r="A57" s="4" t="s">
        <v>0</v>
      </c>
      <c r="B57" s="22">
        <f>B32-B33</f>
        <v>0</v>
      </c>
      <c r="C57" s="19">
        <f>C32-C33</f>
        <v>-206.49924</v>
      </c>
      <c r="D57" s="27"/>
    </row>
    <row r="58" spans="1:4" ht="14.25" customHeight="1">
      <c r="A58" s="1" t="s">
        <v>49</v>
      </c>
      <c r="B58" s="1"/>
      <c r="C58" s="1"/>
      <c r="D58" s="1"/>
    </row>
    <row r="59" spans="1:4" ht="14.25" customHeight="1">
      <c r="A59" s="1" t="s">
        <v>48</v>
      </c>
      <c r="B59" s="1"/>
      <c r="C59" s="1"/>
      <c r="D59" s="1"/>
    </row>
    <row r="60" spans="1:4" ht="14.25" customHeight="1">
      <c r="A60" s="1" t="s">
        <v>50</v>
      </c>
      <c r="B60" s="1"/>
      <c r="C60" s="1" t="s">
        <v>43</v>
      </c>
      <c r="D60" s="1"/>
    </row>
    <row r="61" spans="1:4" ht="14.25" customHeight="1">
      <c r="A61" s="3"/>
      <c r="B61" s="1"/>
      <c r="C61" s="1"/>
      <c r="D61" s="1"/>
    </row>
    <row r="67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"Верх-Ушнурское сельское поселение на 1 марта2020г.</dc:title>
  <dc:subject/>
  <dc:creator>DOHOD1</dc:creator>
  <cp:keywords/>
  <dc:description/>
  <cp:lastModifiedBy>Специалсит</cp:lastModifiedBy>
  <cp:lastPrinted>2020-03-10T05:08:02Z</cp:lastPrinted>
  <dcterms:created xsi:type="dcterms:W3CDTF">2007-03-05T11:59:24Z</dcterms:created>
  <dcterms:modified xsi:type="dcterms:W3CDTF">2020-03-10T07:25:36Z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XXJ7TYMEEKJ2-4662-184</vt:lpwstr>
  </property>
  <property fmtid="{D5CDD505-2E9C-101B-9397-08002B2CF9AE}" pid="4" name="_dlc_DocIdItemGu">
    <vt:lpwstr>cd010e0f-9c09-4b99-8ab3-f99830a1b3f7</vt:lpwstr>
  </property>
  <property fmtid="{D5CDD505-2E9C-101B-9397-08002B2CF9AE}" pid="5" name="_dlc_DocIdU">
    <vt:lpwstr>https://vip.gov.mari.ru/sovetsk/verh_ushnur/_layouts/DocIdRedir.aspx?ID=XXJ7TYMEEKJ2-4662-184, XXJ7TYMEEKJ2-4662-184</vt:lpwstr>
  </property>
  <property fmtid="{D5CDD505-2E9C-101B-9397-08002B2CF9AE}" pid="6" name="Описан">
    <vt:lpwstr/>
  </property>
</Properties>
</file>