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5180" windowHeight="9600" tabRatio="586" activeTab="0"/>
  </bookViews>
  <sheets>
    <sheet name="В-У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<sst xmlns="http://schemas.openxmlformats.org/spreadsheetml/2006/main" count="59" uniqueCount="59">
  <si>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</si>
  <si>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</si>
  <si>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</si>
  <si>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</si>
  <si>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</si>
  <si>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</si>
  <si>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</si>
  <si>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</si>
  <si>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</si>
  <si>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</si>
  <si>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</si>
  <si>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</si>
  <si>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0113 Другие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</si>
  <si>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</si>
  <si>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</si>
  <si>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</si>
  <si>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</si>
  <si>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</si>
  <si>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</si>
  <si>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</si>
  <si>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</si>
  <si>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</si>
  <si>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0409 Дорожное хозяйство (дорожные фонды)</t>
  </si>
  <si>
    <t>РАСХОДЫ ВСЕГО: в т.ч.</t>
  </si>
  <si>
    <t>План 2019 г.</t>
  </si>
  <si>
    <t>0107 Обеспечение проведения выборов и референдумов</t>
  </si>
  <si>
    <t>992 202 15 001 10 0000 150 Дотации бюджетам сельских поселений на выравнивание бюджетной обеспеченности</t>
  </si>
  <si>
    <t>992 202 35 118 10 0000 150 Субвенции на осуществление первичного воинского учета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</si>
  <si>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</si>
  <si>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</si>
  <si>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</si>
  <si>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</si>
  <si>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</si>
  <si>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</t>
  </si>
  <si>
    <t>"Верх-Ушнурское сельское поселение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</si>
  <si>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</si>
  <si>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</si>
  <si>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</si>
  <si>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</si>
  <si>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18210904050100000110 Земельный налог (по обязательствам, возникшим до 1 января 2006г)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</si>
  <si>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</si>
  <si>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</si>
  <si>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90311105025100000120 Доходы в виде арендной платы за земельные участки, находящиеся в собственности поселений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</si>
  <si>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</si>
  <si>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</si>
  <si>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</si>
  <si>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</si>
  <si>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>16111633050106000140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</si>
  <si>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0300 Национальная безопасность и правоохранительная деятельность </t>
  </si>
  <si>
    <t>0406 Мероприятия в области использования, охраны водных и гидротехнических сооружений</t>
  </si>
  <si>
    <t>- капитальный ремонт и ремонт дворовых территорий (средства РБ)</t>
  </si>
  <si>
    <t>- капитальный ремонт и ремонт дворовых территорий (средства МБ)</t>
  </si>
  <si>
    <t>0501  Жилищное хозяйство</t>
  </si>
  <si>
    <t xml:space="preserve">0502 Коммунальное хозяйство </t>
  </si>
  <si>
    <t>1001  Пенсионное обеспечение</t>
  </si>
  <si>
    <t xml:space="preserve">Руководитель финансового отдела </t>
  </si>
  <si>
    <t xml:space="preserve">           Е.С. Кропотова</t>
  </si>
  <si>
    <t>на 1 сентября 2019 г.</t>
  </si>
  <si>
    <t>Факт на 01.09.19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</si>
</sst>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56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6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0" borderId="0" xfId="0" applyNumberFormat="1" applyFont="1" applyFill="1" applyBorder="1" applyAlignment="1">
      <alignment horizontal="right" vertical="top" wrapText="1"/>
    </xf>
    <xf numFmtId="172" fontId="6" fillId="33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center" wrapText="1"/>
    </xf>
    <xf numFmtId="172" fontId="5" fillId="33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Border="1" applyAlignment="1">
      <alignment horizontal="justify" vertical="justify" wrapText="1"/>
    </xf>
    <xf numFmtId="172" fontId="5" fillId="34" borderId="0" xfId="56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view="pageBreakPreview" zoomScaleSheetLayoutView="100" workbookViewId="0" topLeftCell="A26">
      <selection activeCell="C31" sqref="C31"/>
    </sheetView>
  </sheetViews>
  <sheetFormatPr defaultColWidth="9.00390625" defaultRowHeight="12.75"/>
  <cols>
    <col min="1" max="1" width="74.625" style="0" customWidth="1"/>
    <col min="2" max="2" width="15.125" style="0" customWidth="1"/>
    <col min="3" max="3" width="14.25390625" style="0" customWidth="1"/>
    <col min="4" max="4" width="12.125" style="0" customWidth="1"/>
  </cols>
  <sheetData>
    <row r="1" spans="1:4" ht="15.75">
      <c r="A1" s="28" t="s">
        <v>11</v>
      </c>
      <c r="B1" s="28"/>
      <c r="C1" s="28"/>
      <c r="D1" s="28"/>
    </row>
    <row r="2" spans="1:4" ht="15.75">
      <c r="A2" s="28" t="s">
        <v>34</v>
      </c>
      <c r="B2" s="28"/>
      <c r="C2" s="28"/>
      <c r="D2" s="28"/>
    </row>
    <row r="3" spans="1:4" ht="15.75">
      <c r="A3" s="28" t="s">
        <v>57</v>
      </c>
      <c r="B3" s="28"/>
      <c r="C3" s="28"/>
      <c r="D3" s="28"/>
    </row>
    <row r="4" spans="1:4" ht="9" customHeight="1">
      <c r="A4" s="23"/>
      <c r="B4" s="23"/>
      <c r="C4" s="23"/>
      <c r="D4" s="23"/>
    </row>
    <row r="5" spans="1:4" ht="38.25" customHeight="1">
      <c r="A5" s="13" t="s">
        <v>2</v>
      </c>
      <c r="B5" s="2" t="s">
        <v>24</v>
      </c>
      <c r="C5" s="2" t="s">
        <v>58</v>
      </c>
      <c r="D5" s="14" t="s">
        <v>4</v>
      </c>
    </row>
    <row r="6" spans="1:4" ht="6.75" customHeight="1">
      <c r="A6" s="15"/>
      <c r="B6" s="24"/>
      <c r="C6" s="24"/>
      <c r="D6" s="15"/>
    </row>
    <row r="7" spans="1:4" ht="18" customHeight="1">
      <c r="A7" s="6" t="s">
        <v>21</v>
      </c>
      <c r="B7" s="7">
        <f>SUM(B8:B20)</f>
        <v>645</v>
      </c>
      <c r="C7" s="7">
        <f>SUM(C8:C21)</f>
        <v>438.08644</v>
      </c>
      <c r="D7" s="8">
        <f>C7/B7*100</f>
        <v>67.92037829457364</v>
      </c>
    </row>
    <row r="8" spans="1:4" ht="19.5" customHeight="1">
      <c r="A8" s="4" t="s">
        <v>35</v>
      </c>
      <c r="B8" s="9">
        <v>221</v>
      </c>
      <c r="C8" s="9">
        <v>143.41124</v>
      </c>
      <c r="D8" s="5">
        <f>C8/B8*100</f>
        <v>64.89196380090497</v>
      </c>
    </row>
    <row r="9" spans="1:4" ht="0.75" customHeight="1" hidden="1">
      <c r="A9" s="4" t="s">
        <v>36</v>
      </c>
      <c r="B9" s="9"/>
      <c r="C9" s="9"/>
      <c r="D9" s="5"/>
    </row>
    <row r="10" spans="1:4" ht="18" customHeight="1">
      <c r="A10" s="4" t="s">
        <v>37</v>
      </c>
      <c r="B10" s="9">
        <v>66</v>
      </c>
      <c r="C10" s="9">
        <v>32.45527</v>
      </c>
      <c r="D10" s="5">
        <f aca="true" t="shared" si="0" ref="D10:D19">C10/B10*100</f>
        <v>49.17465151515151</v>
      </c>
    </row>
    <row r="11" spans="1:4" ht="18" customHeight="1">
      <c r="A11" s="4" t="s">
        <v>17</v>
      </c>
      <c r="B11" s="9">
        <v>29</v>
      </c>
      <c r="C11" s="9">
        <v>36</v>
      </c>
      <c r="D11" s="5">
        <f t="shared" si="0"/>
        <v>124.13793103448276</v>
      </c>
    </row>
    <row r="12" spans="1:4" ht="18" customHeight="1">
      <c r="A12" s="4" t="s">
        <v>38</v>
      </c>
      <c r="B12" s="9">
        <v>235</v>
      </c>
      <c r="C12" s="9">
        <v>154.21202</v>
      </c>
      <c r="D12" s="5">
        <f t="shared" si="0"/>
        <v>65.62213617021277</v>
      </c>
    </row>
    <row r="13" spans="1:4" ht="0.75" customHeight="1" hidden="1">
      <c r="A13" s="4" t="s">
        <v>39</v>
      </c>
      <c r="B13" s="9"/>
      <c r="C13" s="9"/>
      <c r="D13" s="5" t="e">
        <f t="shared" si="0"/>
        <v>#DIV/0!</v>
      </c>
    </row>
    <row r="14" spans="1:4" ht="1.5" customHeight="1" hidden="1">
      <c r="A14" s="4" t="s">
        <v>40</v>
      </c>
      <c r="B14" s="9"/>
      <c r="C14" s="9"/>
      <c r="D14" s="5" t="e">
        <f t="shared" si="0"/>
        <v>#DIV/0!</v>
      </c>
    </row>
    <row r="15" spans="1:4" ht="23.25" customHeight="1" hidden="1">
      <c r="A15" s="4" t="s">
        <v>41</v>
      </c>
      <c r="B15" s="9"/>
      <c r="C15" s="9"/>
      <c r="D15" s="5" t="e">
        <f t="shared" si="0"/>
        <v>#DIV/0!</v>
      </c>
    </row>
    <row r="16" spans="1:4" ht="33" customHeight="1">
      <c r="A16" s="4" t="s">
        <v>42</v>
      </c>
      <c r="B16" s="9">
        <v>75</v>
      </c>
      <c r="C16" s="9">
        <v>58.7649</v>
      </c>
      <c r="D16" s="5"/>
    </row>
    <row r="17" spans="1:4" ht="28.5" customHeight="1">
      <c r="A17" s="4" t="s">
        <v>43</v>
      </c>
      <c r="B17" s="9">
        <v>14</v>
      </c>
      <c r="C17" s="9">
        <v>9.95664</v>
      </c>
      <c r="D17" s="5">
        <f t="shared" si="0"/>
        <v>71.11885714285714</v>
      </c>
    </row>
    <row r="18" spans="1:4" ht="18" customHeight="1">
      <c r="A18" s="4" t="s">
        <v>44</v>
      </c>
      <c r="B18" s="9"/>
      <c r="C18" s="9"/>
      <c r="D18" s="5"/>
    </row>
    <row r="19" spans="1:4" ht="59.25" customHeight="1">
      <c r="A19" s="10" t="s">
        <v>45</v>
      </c>
      <c r="B19" s="9">
        <v>5</v>
      </c>
      <c r="C19" s="9">
        <v>3.28637</v>
      </c>
      <c r="D19" s="5">
        <f t="shared" si="0"/>
        <v>65.72739999999999</v>
      </c>
    </row>
    <row r="20" spans="1:4" ht="30" customHeight="1">
      <c r="A20" s="4" t="s">
        <v>46</v>
      </c>
      <c r="B20" s="9"/>
      <c r="C20" s="9"/>
      <c r="D20" s="5"/>
    </row>
    <row r="21" spans="1:4" ht="60" customHeight="1">
      <c r="A21" s="4" t="s">
        <v>47</v>
      </c>
      <c r="B21" s="9"/>
      <c r="C21" s="9"/>
      <c r="D21" s="5"/>
    </row>
    <row r="22" spans="1:4" ht="15.75" customHeight="1">
      <c r="A22" s="6" t="s">
        <v>5</v>
      </c>
      <c r="B22" s="18">
        <f>B23+B24+B27+B29+B28+B25+B26+B30</f>
        <v>2167.618</v>
      </c>
      <c r="C22" s="18">
        <f>C23+C24+C27+C29+C28+C25+C26+C30</f>
        <v>1370.31633</v>
      </c>
      <c r="D22" s="8">
        <f>C22/B22*100</f>
        <v>63.217611682501264</v>
      </c>
    </row>
    <row r="23" spans="1:4" ht="30.75" customHeight="1">
      <c r="A23" s="4" t="s">
        <v>26</v>
      </c>
      <c r="B23" s="25">
        <v>1269.818</v>
      </c>
      <c r="C23" s="25">
        <v>788.5</v>
      </c>
      <c r="D23" s="5">
        <f>C23/B23*100</f>
        <v>62.095512900273896</v>
      </c>
    </row>
    <row r="24" spans="1:4" ht="32.25" customHeight="1">
      <c r="A24" s="4" t="s">
        <v>27</v>
      </c>
      <c r="B24" s="25">
        <v>201.5</v>
      </c>
      <c r="C24" s="25">
        <v>131.52333</v>
      </c>
      <c r="D24" s="5">
        <f>C24/B24*100</f>
        <v>65.27212406947889</v>
      </c>
    </row>
    <row r="25" spans="1:4" ht="48.75" customHeight="1" hidden="1">
      <c r="A25" s="17" t="s">
        <v>28</v>
      </c>
      <c r="B25" s="25"/>
      <c r="C25" s="25"/>
      <c r="D25" s="5" t="e">
        <f>C25/B25*100</f>
        <v>#DIV/0!</v>
      </c>
    </row>
    <row r="26" spans="1:4" ht="48" customHeight="1">
      <c r="A26" s="4" t="s">
        <v>29</v>
      </c>
      <c r="B26" s="25">
        <v>290</v>
      </c>
      <c r="C26" s="25">
        <v>80.5</v>
      </c>
      <c r="D26" s="5">
        <f>C26/B26*100</f>
        <v>27.75862068965517</v>
      </c>
    </row>
    <row r="27" spans="1:4" ht="18" customHeight="1">
      <c r="A27" s="4" t="s">
        <v>30</v>
      </c>
      <c r="B27" s="25">
        <v>389.8</v>
      </c>
      <c r="C27" s="25">
        <v>369.793</v>
      </c>
      <c r="D27" s="5">
        <f>C27/B27*100</f>
        <v>94.8673678809646</v>
      </c>
    </row>
    <row r="28" spans="1:4" ht="34.5" customHeight="1">
      <c r="A28" s="4" t="s">
        <v>31</v>
      </c>
      <c r="B28" s="25">
        <v>0.1</v>
      </c>
      <c r="C28" s="25"/>
      <c r="D28" s="5"/>
    </row>
    <row r="29" spans="1:4" ht="48.75" customHeight="1">
      <c r="A29" s="4" t="s">
        <v>32</v>
      </c>
      <c r="B29" s="25">
        <v>0.1</v>
      </c>
      <c r="C29" s="25"/>
      <c r="D29" s="5"/>
    </row>
    <row r="30" spans="1:4" ht="16.5" customHeight="1">
      <c r="A30" s="4" t="s">
        <v>33</v>
      </c>
      <c r="B30" s="25">
        <v>16.3</v>
      </c>
      <c r="C30" s="25"/>
      <c r="D30" s="5"/>
    </row>
    <row r="31" spans="1:4" ht="14.25">
      <c r="A31" s="6" t="s">
        <v>1</v>
      </c>
      <c r="B31" s="7">
        <f>B22+B7</f>
        <v>2812.618</v>
      </c>
      <c r="C31" s="7">
        <f>C22+C7</f>
        <v>1808.4027700000001</v>
      </c>
      <c r="D31" s="7">
        <f>C31/B31*100</f>
        <v>64.29606757832028</v>
      </c>
    </row>
    <row r="32" spans="1:4" ht="15" customHeight="1">
      <c r="A32" s="6" t="s">
        <v>23</v>
      </c>
      <c r="B32" s="20">
        <f>B33+B38+B40+B42+B48+B52</f>
        <v>2969.5613399999997</v>
      </c>
      <c r="C32" s="20">
        <f>C33+C38+C40+C42+C48+C52</f>
        <v>1799.3310300000003</v>
      </c>
      <c r="D32" s="7">
        <f aca="true" t="shared" si="1" ref="D32:D42">C32/B32*100</f>
        <v>60.59248569015922</v>
      </c>
    </row>
    <row r="33" spans="1:4" ht="15" customHeight="1">
      <c r="A33" s="6" t="s">
        <v>19</v>
      </c>
      <c r="B33" s="20">
        <f>B34+B36+B37+B35</f>
        <v>1651.1999999999998</v>
      </c>
      <c r="C33" s="20">
        <f>C34+C36+C37+C35</f>
        <v>986.2727000000001</v>
      </c>
      <c r="D33" s="8">
        <f t="shared" si="1"/>
        <v>59.73066254844962</v>
      </c>
    </row>
    <row r="34" spans="1:4" ht="48" customHeight="1">
      <c r="A34" s="12" t="s">
        <v>13</v>
      </c>
      <c r="B34" s="22">
        <v>1546.1</v>
      </c>
      <c r="C34" s="22">
        <v>919.27845</v>
      </c>
      <c r="D34" s="5">
        <f t="shared" si="1"/>
        <v>59.457890822068435</v>
      </c>
    </row>
    <row r="35" spans="1:4" ht="15">
      <c r="A35" s="21" t="s">
        <v>25</v>
      </c>
      <c r="B35" s="22">
        <v>39.1</v>
      </c>
      <c r="C35" s="22">
        <v>39.1</v>
      </c>
      <c r="D35" s="5"/>
    </row>
    <row r="36" spans="1:4" ht="18" customHeight="1">
      <c r="A36" s="12" t="s">
        <v>16</v>
      </c>
      <c r="B36" s="22">
        <v>1</v>
      </c>
      <c r="C36" s="22">
        <v>0</v>
      </c>
      <c r="D36" s="5">
        <f t="shared" si="1"/>
        <v>0</v>
      </c>
    </row>
    <row r="37" spans="1:4" ht="18" customHeight="1">
      <c r="A37" s="4" t="s">
        <v>12</v>
      </c>
      <c r="B37" s="22">
        <v>65</v>
      </c>
      <c r="C37" s="22">
        <v>27.89425</v>
      </c>
      <c r="D37" s="5">
        <f>C37/B37*100</f>
        <v>42.91423076923077</v>
      </c>
    </row>
    <row r="38" spans="1:4" ht="15.75" customHeight="1">
      <c r="A38" s="6" t="s">
        <v>20</v>
      </c>
      <c r="B38" s="20">
        <f>B39</f>
        <v>201.5</v>
      </c>
      <c r="C38" s="20">
        <f>C39</f>
        <v>131.52254</v>
      </c>
      <c r="D38" s="5">
        <f t="shared" si="1"/>
        <v>65.27173200992556</v>
      </c>
    </row>
    <row r="39" spans="1:4" ht="17.25" customHeight="1">
      <c r="A39" s="4" t="s">
        <v>6</v>
      </c>
      <c r="B39" s="22">
        <v>201.5</v>
      </c>
      <c r="C39" s="22">
        <v>131.52254</v>
      </c>
      <c r="D39" s="5">
        <f t="shared" si="1"/>
        <v>65.27173200992556</v>
      </c>
    </row>
    <row r="40" spans="1:4" ht="27" customHeight="1" hidden="1">
      <c r="A40" s="6" t="s">
        <v>48</v>
      </c>
      <c r="B40" s="20">
        <f>B41</f>
        <v>0</v>
      </c>
      <c r="C40" s="20">
        <v>0</v>
      </c>
      <c r="D40" s="5"/>
    </row>
    <row r="41" spans="1:4" ht="30" customHeight="1" hidden="1">
      <c r="A41" s="4" t="s">
        <v>9</v>
      </c>
      <c r="B41" s="22"/>
      <c r="C41" s="22"/>
      <c r="D41" s="5"/>
    </row>
    <row r="42" spans="1:4" ht="18" customHeight="1">
      <c r="A42" s="6" t="s">
        <v>15</v>
      </c>
      <c r="B42" s="20">
        <f>B44+B47</f>
        <v>681.64334</v>
      </c>
      <c r="C42" s="20">
        <f>C44+C47</f>
        <v>450.789</v>
      </c>
      <c r="D42" s="8">
        <f t="shared" si="1"/>
        <v>66.13267871142114</v>
      </c>
    </row>
    <row r="43" spans="1:4" ht="30" hidden="1">
      <c r="A43" s="4" t="s">
        <v>49</v>
      </c>
      <c r="B43" s="20"/>
      <c r="C43" s="20"/>
      <c r="D43" s="8"/>
    </row>
    <row r="44" spans="1:4" ht="14.25" customHeight="1">
      <c r="A44" s="4" t="s">
        <v>22</v>
      </c>
      <c r="B44" s="22">
        <v>681.14334</v>
      </c>
      <c r="C44" s="22">
        <v>450.289</v>
      </c>
      <c r="D44" s="5">
        <f aca="true" t="shared" si="2" ref="D44:D53">C44/B44*100</f>
        <v>66.10781806954172</v>
      </c>
    </row>
    <row r="45" spans="1:4" ht="0.75" customHeight="1" hidden="1">
      <c r="A45" s="16" t="s">
        <v>50</v>
      </c>
      <c r="B45" s="22">
        <v>0</v>
      </c>
      <c r="C45" s="22"/>
      <c r="D45" s="5" t="e">
        <f t="shared" si="2"/>
        <v>#DIV/0!</v>
      </c>
    </row>
    <row r="46" spans="1:4" ht="0.75" customHeight="1" hidden="1">
      <c r="A46" s="16" t="s">
        <v>51</v>
      </c>
      <c r="B46" s="22">
        <v>0</v>
      </c>
      <c r="C46" s="22"/>
      <c r="D46" s="5" t="e">
        <f t="shared" si="2"/>
        <v>#DIV/0!</v>
      </c>
    </row>
    <row r="47" spans="1:4" ht="15">
      <c r="A47" s="26" t="s">
        <v>18</v>
      </c>
      <c r="B47" s="22">
        <v>0.5</v>
      </c>
      <c r="C47" s="22">
        <v>0.5</v>
      </c>
      <c r="D47" s="5">
        <f t="shared" si="2"/>
        <v>100</v>
      </c>
    </row>
    <row r="48" spans="1:4" ht="15" customHeight="1">
      <c r="A48" s="6" t="s">
        <v>7</v>
      </c>
      <c r="B48" s="20">
        <f>B49+B50+B51</f>
        <v>338.318</v>
      </c>
      <c r="C48" s="20">
        <f>C49+C50+C51</f>
        <v>141.99197</v>
      </c>
      <c r="D48" s="8">
        <f t="shared" si="2"/>
        <v>41.969972038141634</v>
      </c>
    </row>
    <row r="49" spans="1:4" ht="15" customHeight="1">
      <c r="A49" s="4" t="s">
        <v>52</v>
      </c>
      <c r="B49" s="22">
        <v>42.918</v>
      </c>
      <c r="C49" s="22">
        <v>42.918</v>
      </c>
      <c r="D49" s="5">
        <f t="shared" si="2"/>
        <v>100</v>
      </c>
    </row>
    <row r="50" spans="1:4" ht="16.5" customHeight="1">
      <c r="A50" s="11" t="s">
        <v>53</v>
      </c>
      <c r="B50" s="22">
        <v>0.2</v>
      </c>
      <c r="C50" s="22">
        <v>0</v>
      </c>
      <c r="D50" s="5">
        <f t="shared" si="2"/>
        <v>0</v>
      </c>
    </row>
    <row r="51" spans="1:4" ht="14.25" customHeight="1">
      <c r="A51" s="4" t="s">
        <v>8</v>
      </c>
      <c r="B51" s="22">
        <v>295.2</v>
      </c>
      <c r="C51" s="22">
        <v>99.07397</v>
      </c>
      <c r="D51" s="5">
        <f t="shared" si="2"/>
        <v>33.56164295392954</v>
      </c>
    </row>
    <row r="52" spans="1:4" ht="14.25" customHeight="1">
      <c r="A52" s="6" t="s">
        <v>54</v>
      </c>
      <c r="B52" s="20">
        <f>B53</f>
        <v>96.9</v>
      </c>
      <c r="C52" s="20">
        <f>C53</f>
        <v>88.75482</v>
      </c>
      <c r="D52" s="8">
        <f t="shared" si="2"/>
        <v>91.5942414860681</v>
      </c>
    </row>
    <row r="53" spans="1:4" ht="14.25" customHeight="1">
      <c r="A53" s="4" t="s">
        <v>14</v>
      </c>
      <c r="B53" s="22">
        <v>96.9</v>
      </c>
      <c r="C53" s="22">
        <v>88.75482</v>
      </c>
      <c r="D53" s="5">
        <f t="shared" si="2"/>
        <v>91.5942414860681</v>
      </c>
    </row>
    <row r="54" spans="1:4" ht="24" customHeight="1">
      <c r="A54" s="4" t="s">
        <v>0</v>
      </c>
      <c r="B54" s="22">
        <f>B31-B32</f>
        <v>-156.9433399999998</v>
      </c>
      <c r="C54" s="19">
        <f>C31-C32</f>
        <v>9.071739999999863</v>
      </c>
      <c r="D54" s="27"/>
    </row>
    <row r="55" spans="1:4" ht="14.25" customHeight="1">
      <c r="A55" s="1" t="s">
        <v>55</v>
      </c>
      <c r="B55" s="1"/>
      <c r="C55" s="1"/>
      <c r="D55" s="1"/>
    </row>
    <row r="56" spans="1:4" ht="14.25" customHeight="1">
      <c r="A56" s="1" t="s">
        <v>10</v>
      </c>
      <c r="B56" s="1"/>
      <c r="C56" s="1"/>
      <c r="D56" s="1"/>
    </row>
    <row r="57" spans="1:4" ht="14.25" customHeight="1">
      <c r="A57" s="1" t="s">
        <v>3</v>
      </c>
      <c r="B57" s="1"/>
      <c r="C57" s="1" t="s">
        <v>56</v>
      </c>
      <c r="D57" s="1"/>
    </row>
    <row r="58" spans="1:4" ht="14.25" customHeight="1">
      <c r="A58" s="3"/>
      <c r="B58" s="1"/>
      <c r="C58" s="1"/>
      <c r="D58" s="1"/>
    </row>
    <row r="64" ht="12.75" customHeight="1"/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муниципального образования "Верх-Ушнурское сельское поселение на 1 сентября 2019 года</dc:title>
  <dc:subject/>
  <dc:creator>DOHOD1</dc:creator>
  <cp:keywords/>
  <dc:description/>
  <cp:lastModifiedBy>FO</cp:lastModifiedBy>
  <cp:lastPrinted>2019-07-16T11:35:13Z</cp:lastPrinted>
  <dcterms:created xsi:type="dcterms:W3CDTF">2007-03-05T11:59:24Z</dcterms:created>
  <dcterms:modified xsi:type="dcterms:W3CDTF">2019-09-09T13:28:18Z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XXJ7TYMEEKJ2-4662-175</vt:lpwstr>
  </property>
  <property fmtid="{D5CDD505-2E9C-101B-9397-08002B2CF9AE}" pid="4" name="_dlc_DocIdItemGu">
    <vt:lpwstr>53afc093-35d2-47e9-b8dd-436d02b67d59</vt:lpwstr>
  </property>
  <property fmtid="{D5CDD505-2E9C-101B-9397-08002B2CF9AE}" pid="5" name="_dlc_DocIdU">
    <vt:lpwstr>https://vip.gov.mari.ru/sovetsk/verh_ushnur/_layouts/DocIdRedir.aspx?ID=XXJ7TYMEEKJ2-4662-175, XXJ7TYMEEKJ2-4662-175</vt:lpwstr>
  </property>
  <property fmtid="{D5CDD505-2E9C-101B-9397-08002B2CF9AE}" pid="6" name="Описан">
    <vt:lpwstr/>
  </property>
</Properties>
</file>