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5180" windowHeight="9600" tabRatio="586" activeTab="0"/>
  </bookViews>
  <sheets>
    <sheet name="В-У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<sst xmlns="http://schemas.openxmlformats.org/spreadsheetml/2006/main" count="57" uniqueCount="57">
  <si>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</si>
  <si>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</si>
  <si>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</si>
  <si>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</si>
  <si>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</si>
  <si>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</si>
  <si>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90311105035100000120 Доходы от сдачи в аренду имущества</t>
  </si>
  <si>
    <t>18210601030100000110 Налог на имущество физических лиц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</si>
  <si>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</si>
  <si>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</si>
  <si>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</si>
  <si>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</si>
  <si>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18210904050100000110 Земельный налог (по обязательствам, возникшим до 1 января 2006г)</t>
  </si>
  <si>
    <t>0500 Жилищно-коммунальное хозяйство в.т.ч</t>
  </si>
  <si>
    <t>0503 Благоустройство</t>
  </si>
  <si>
    <t>90411705050100000180 прочие неналоговые доходы  в бюджеты поселений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</si>
  <si>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</si>
  <si>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</si>
  <si>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</si>
  <si>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"Верх-Ушнурское сельское поселение</t>
  </si>
  <si>
    <t>0113 Другие общегосударственные вопросы</t>
  </si>
  <si>
    <t>0406 Мероприятия в области использования, охраны водных и гидротехнических сооружений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</si>
  <si>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</si>
  <si>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0502 Коммунальное хозяйство </t>
  </si>
  <si>
    <t>1001 Пенсионное обеспечение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</si>
  <si>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</si>
  <si>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0400 Национальная экономика</t>
  </si>
  <si>
    <t>0111 Резервные фонды</t>
  </si>
  <si>
    <t>90311105025100000120 Доходы в виде арендной платы за земельные участки, находящиеся в собственности поселений</t>
  </si>
  <si>
    <t>18210503010011000110 Единый сельскохозяйственный налог</t>
  </si>
  <si>
    <t>0412 Другие вопросы в области национальной экономики</t>
  </si>
  <si>
    <t>0501  Жилищное хозяйство</t>
  </si>
  <si>
    <t>90311406025100000430 Доходы от продажи земельных участков, находящихся в собственности поселений</t>
  </si>
  <si>
    <t>- капитальный ремонт и ремонт дворовых территорий (средства РБ)</t>
  </si>
  <si>
    <t>- капитальный ремонт и ремонт дворовых территорий (средства МБ)</t>
  </si>
  <si>
    <t>0100 Общегосударственные вопросы</t>
  </si>
  <si>
    <t>0200 Национальная оборона</t>
  </si>
  <si>
    <t xml:space="preserve">0300 Национальная безопасность и правоохранительная деятельность </t>
  </si>
  <si>
    <t>90311105075100000120 Доходы от сдачи в аренду имущества, составляющего казну сельских поселений</t>
  </si>
  <si>
    <t>1001  Пенсионное обеспечение</t>
  </si>
  <si>
    <t xml:space="preserve">00010000000000000000  Налоговые и неналоговые доходы  </t>
  </si>
  <si>
    <t>99220235118100000151 Субвенции на осуществление первичного воинского учета</t>
  </si>
  <si>
    <t>99220220216100010151 Субсидии бюджетам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</si>
  <si>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</si>
  <si>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99220215001100000151 Дотации бюджетам сельских поселений на выравнивание бюджетной обеспеченности</t>
  </si>
  <si>
    <t xml:space="preserve">99220215002100000151 Дотации бюджетам сельских поселений  на поддержку мер по обеспечению сбалансированности бюджетов </t>
  </si>
  <si>
    <t xml:space="preserve">99220229999100020151Субсидии на осуществление целевых мероприятий в отношении автомобильных дорог общего пользования местного значения </t>
  </si>
  <si>
    <t>План 2018 г.</t>
  </si>
  <si>
    <t>99220240014100000151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</si>
  <si>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0409 Дорожное хозяйство (дорожные фонды)</t>
  </si>
  <si>
    <t>РАСХОДЫ ВСЕГО: в т.ч.</t>
  </si>
  <si>
    <t>99220240014100010151 Межбюджетные трансферты, передаваемые бюджетам сельских поселений из бюджетов муниципальных районов на капитальный ремонт и ремонт автомобильных дорог общего пользования местного значения</t>
  </si>
  <si>
    <t xml:space="preserve">Руководитель финансового отдела </t>
  </si>
  <si>
    <t xml:space="preserve">           Е.Кропотова</t>
  </si>
  <si>
    <t>на 1 января 2019 г.</t>
  </si>
  <si>
    <t>Факт на 01.01.19 г.</t>
  </si>
  <si>
    <t>16111633050106000140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</si>
</sst>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0.000"/>
    <numFmt numFmtId="168" formatCode="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64" fontId="6" fillId="0" borderId="0" xfId="0" applyNumberFormat="1" applyFont="1" applyBorder="1" applyAlignment="1">
      <alignment horizontal="right" vertical="top" wrapText="1"/>
    </xf>
    <xf numFmtId="164" fontId="6" fillId="0" borderId="0" xfId="56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164" fontId="7" fillId="0" borderId="0" xfId="0" applyNumberFormat="1" applyFont="1" applyBorder="1" applyAlignment="1">
      <alignment horizontal="right" vertical="top" wrapText="1"/>
    </xf>
    <xf numFmtId="164" fontId="7" fillId="0" borderId="0" xfId="56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 applyProtection="1">
      <alignment horizontal="right" vertical="top" wrapText="1"/>
      <protection locked="0"/>
    </xf>
    <xf numFmtId="164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164" fontId="6" fillId="33" borderId="0" xfId="56" applyNumberFormat="1" applyFont="1" applyFill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justify" wrapText="1"/>
    </xf>
    <xf numFmtId="164" fontId="7" fillId="0" borderId="0" xfId="0" applyNumberFormat="1" applyFont="1" applyBorder="1" applyAlignment="1" applyProtection="1">
      <alignment horizontal="right" vertical="top"/>
      <protection locked="0"/>
    </xf>
    <xf numFmtId="164" fontId="6" fillId="0" borderId="0" xfId="0" applyNumberFormat="1" applyFont="1" applyBorder="1" applyAlignment="1" applyProtection="1">
      <alignment horizontal="right" vertical="top"/>
      <protection locked="0"/>
    </xf>
    <xf numFmtId="164" fontId="6" fillId="33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74.625" style="0" customWidth="1"/>
    <col min="2" max="2" width="15.125" style="0" customWidth="1"/>
    <col min="3" max="3" width="14.25390625" style="0" customWidth="1"/>
    <col min="4" max="4" width="12.125" style="0" customWidth="1"/>
  </cols>
  <sheetData>
    <row r="1" spans="1:4" ht="15.75">
      <c r="A1" s="27" t="s">
        <v>18</v>
      </c>
      <c r="B1" s="27"/>
      <c r="C1" s="27"/>
      <c r="D1" s="27"/>
    </row>
    <row r="2" spans="1:4" ht="15.75">
      <c r="A2" s="27" t="s">
        <v>19</v>
      </c>
      <c r="B2" s="27"/>
      <c r="C2" s="27"/>
      <c r="D2" s="27"/>
    </row>
    <row r="3" spans="1:4" ht="15.75">
      <c r="A3" s="27" t="s">
        <v>54</v>
      </c>
      <c r="B3" s="27"/>
      <c r="C3" s="27"/>
      <c r="D3" s="27"/>
    </row>
    <row r="4" spans="1:4" ht="9" customHeight="1">
      <c r="A4" s="1"/>
      <c r="B4" s="1"/>
      <c r="C4" s="1"/>
      <c r="D4" s="1"/>
    </row>
    <row r="5" spans="1:4" ht="38.25" customHeight="1">
      <c r="A5" s="16" t="s">
        <v>2</v>
      </c>
      <c r="B5" s="4" t="s">
        <v>47</v>
      </c>
      <c r="C5" s="4" t="s">
        <v>55</v>
      </c>
      <c r="D5" s="17" t="s">
        <v>4</v>
      </c>
    </row>
    <row r="6" spans="1:4" ht="6.75" customHeight="1">
      <c r="A6" s="18"/>
      <c r="B6" s="3"/>
      <c r="C6" s="3"/>
      <c r="D6" s="18"/>
    </row>
    <row r="7" spans="1:4" ht="18" customHeight="1">
      <c r="A7" s="9" t="s">
        <v>40</v>
      </c>
      <c r="B7" s="10">
        <f>SUM(B8:B20)</f>
        <v>645.3</v>
      </c>
      <c r="C7" s="10">
        <f>SUM(C8:C21)</f>
        <v>651.4429</v>
      </c>
      <c r="D7" s="11">
        <f>C7/B7*100</f>
        <v>100.95194483186117</v>
      </c>
    </row>
    <row r="8" spans="1:4" ht="19.5" customHeight="1">
      <c r="A8" s="6" t="s">
        <v>9</v>
      </c>
      <c r="B8" s="12">
        <v>220.3</v>
      </c>
      <c r="C8" s="12">
        <v>212</v>
      </c>
      <c r="D8" s="8">
        <f>C8/B8*100</f>
        <v>96.23241034952336</v>
      </c>
    </row>
    <row r="9" spans="1:4" ht="0.75" customHeight="1" hidden="1">
      <c r="A9" s="6" t="s">
        <v>10</v>
      </c>
      <c r="B9" s="12"/>
      <c r="C9" s="12"/>
      <c r="D9" s="8"/>
    </row>
    <row r="10" spans="1:4" ht="18" customHeight="1">
      <c r="A10" s="6" t="s">
        <v>7</v>
      </c>
      <c r="B10" s="12">
        <v>112</v>
      </c>
      <c r="C10" s="12">
        <v>75</v>
      </c>
      <c r="D10" s="8">
        <f aca="true" t="shared" si="0" ref="D10:D17">C10/B10*100</f>
        <v>66.96428571428571</v>
      </c>
    </row>
    <row r="11" spans="1:4" ht="18" customHeight="1">
      <c r="A11" s="6" t="s">
        <v>29</v>
      </c>
      <c r="B11" s="12">
        <v>28</v>
      </c>
      <c r="C11" s="12">
        <v>0.0429</v>
      </c>
      <c r="D11" s="8">
        <f t="shared" si="0"/>
        <v>0.15321428571428572</v>
      </c>
    </row>
    <row r="12" spans="1:4" ht="18" customHeight="1">
      <c r="A12" s="6" t="s">
        <v>11</v>
      </c>
      <c r="B12" s="12">
        <v>271</v>
      </c>
      <c r="C12" s="12">
        <v>283.4</v>
      </c>
      <c r="D12" s="8">
        <f t="shared" si="0"/>
        <v>104.57564575645755</v>
      </c>
    </row>
    <row r="13" spans="1:4" ht="0.75" customHeight="1" hidden="1">
      <c r="A13" s="6" t="s">
        <v>12</v>
      </c>
      <c r="B13" s="12"/>
      <c r="C13" s="12"/>
      <c r="D13" s="8" t="e">
        <f t="shared" si="0"/>
        <v>#DIV/0!</v>
      </c>
    </row>
    <row r="14" spans="1:4" ht="1.5" customHeight="1" hidden="1">
      <c r="A14" s="6" t="s">
        <v>25</v>
      </c>
      <c r="B14" s="12"/>
      <c r="C14" s="12"/>
      <c r="D14" s="8" t="e">
        <f t="shared" si="0"/>
        <v>#DIV/0!</v>
      </c>
    </row>
    <row r="15" spans="1:4" ht="23.25" customHeight="1" hidden="1">
      <c r="A15" s="6" t="s">
        <v>6</v>
      </c>
      <c r="B15" s="12"/>
      <c r="C15" s="12"/>
      <c r="D15" s="8" t="e">
        <f t="shared" si="0"/>
        <v>#DIV/0!</v>
      </c>
    </row>
    <row r="16" spans="1:4" ht="33" customHeight="1">
      <c r="A16" s="6" t="s">
        <v>28</v>
      </c>
      <c r="B16" s="12">
        <v>0</v>
      </c>
      <c r="C16" s="12">
        <v>30.1</v>
      </c>
      <c r="D16" s="8"/>
    </row>
    <row r="17" spans="1:4" ht="28.5" customHeight="1">
      <c r="A17" s="6" t="s">
        <v>38</v>
      </c>
      <c r="B17" s="12">
        <v>14</v>
      </c>
      <c r="C17" s="12">
        <v>19.1</v>
      </c>
      <c r="D17" s="8">
        <f t="shared" si="0"/>
        <v>136.42857142857144</v>
      </c>
    </row>
    <row r="18" spans="1:4" ht="18" customHeight="1">
      <c r="A18" s="6" t="s">
        <v>15</v>
      </c>
      <c r="B18" s="12"/>
      <c r="C18" s="12">
        <v>0</v>
      </c>
      <c r="D18" s="8"/>
    </row>
    <row r="19" spans="1:4" ht="59.25" customHeight="1">
      <c r="A19" s="13" t="s">
        <v>43</v>
      </c>
      <c r="B19" s="12"/>
      <c r="C19" s="12">
        <v>6.8</v>
      </c>
      <c r="D19" s="8"/>
    </row>
    <row r="20" spans="1:4" ht="30" customHeight="1">
      <c r="A20" s="6" t="s">
        <v>32</v>
      </c>
      <c r="B20" s="12">
        <v>0</v>
      </c>
      <c r="C20" s="12"/>
      <c r="D20" s="8"/>
    </row>
    <row r="21" spans="1:4" ht="60" customHeight="1">
      <c r="A21" s="6" t="s">
        <v>56</v>
      </c>
      <c r="B21" s="12"/>
      <c r="C21" s="12">
        <v>25</v>
      </c>
      <c r="D21" s="8"/>
    </row>
    <row r="22" spans="1:4" ht="15.75" customHeight="1">
      <c r="A22" s="9" t="s">
        <v>5</v>
      </c>
      <c r="B22" s="22">
        <f>B23+B24+B27+B29+B28+B25+B26</f>
        <v>2497.2</v>
      </c>
      <c r="C22" s="22">
        <f>C23+C24+C27+C29+C28+C25+C26</f>
        <v>2453.8</v>
      </c>
      <c r="D22" s="11">
        <f>C22/B22*100</f>
        <v>98.26205349991992</v>
      </c>
    </row>
    <row r="23" spans="1:4" ht="30.75" customHeight="1">
      <c r="A23" s="6" t="s">
        <v>44</v>
      </c>
      <c r="B23" s="23">
        <v>1023.3</v>
      </c>
      <c r="C23" s="23">
        <v>1023.3</v>
      </c>
      <c r="D23" s="8">
        <f>C23/B23*100</f>
        <v>100</v>
      </c>
    </row>
    <row r="24" spans="1:4" ht="32.25" customHeight="1">
      <c r="A24" s="6" t="s">
        <v>45</v>
      </c>
      <c r="B24" s="23">
        <v>748.7</v>
      </c>
      <c r="C24" s="23">
        <v>748.7</v>
      </c>
      <c r="D24" s="8">
        <f>C24/B24*100</f>
        <v>100</v>
      </c>
    </row>
    <row r="25" spans="1:4" ht="60" customHeight="1">
      <c r="A25" s="6" t="s">
        <v>48</v>
      </c>
      <c r="B25" s="23">
        <v>246.5</v>
      </c>
      <c r="C25" s="23">
        <v>236.5</v>
      </c>
      <c r="D25" s="8">
        <f>C25/B25*100</f>
        <v>95.94320486815415</v>
      </c>
    </row>
    <row r="26" spans="1:4" ht="48" customHeight="1">
      <c r="A26" s="6" t="s">
        <v>51</v>
      </c>
      <c r="B26" s="23">
        <v>270</v>
      </c>
      <c r="C26" s="23">
        <v>270</v>
      </c>
      <c r="D26" s="8">
        <f>C26/B26*100</f>
        <v>100</v>
      </c>
    </row>
    <row r="27" spans="1:4" ht="18" customHeight="1">
      <c r="A27" s="6" t="s">
        <v>41</v>
      </c>
      <c r="B27" s="23">
        <v>208.7</v>
      </c>
      <c r="C27" s="23">
        <v>175.3</v>
      </c>
      <c r="D27" s="8">
        <f>C27/B27*100</f>
        <v>83.99616674652613</v>
      </c>
    </row>
    <row r="28" spans="1:4" ht="34.5" customHeight="1">
      <c r="A28" s="6" t="s">
        <v>46</v>
      </c>
      <c r="B28" s="23"/>
      <c r="C28" s="23">
        <v>0</v>
      </c>
      <c r="D28" s="8"/>
    </row>
    <row r="29" spans="1:4" ht="48.75" customHeight="1">
      <c r="A29" s="6" t="s">
        <v>42</v>
      </c>
      <c r="B29" s="23"/>
      <c r="C29" s="23">
        <v>0</v>
      </c>
      <c r="D29" s="8"/>
    </row>
    <row r="30" spans="1:4" ht="14.25">
      <c r="A30" s="9" t="s">
        <v>1</v>
      </c>
      <c r="B30" s="10">
        <f>B22+B7</f>
        <v>3142.5</v>
      </c>
      <c r="C30" s="10">
        <f>C22+C7</f>
        <v>3105.2429</v>
      </c>
      <c r="D30" s="10">
        <f>C30/B30*100</f>
        <v>98.81441209228322</v>
      </c>
    </row>
    <row r="31" spans="1:4" ht="15" customHeight="1">
      <c r="A31" s="9" t="s">
        <v>50</v>
      </c>
      <c r="B31" s="10">
        <f>B32+B36+B38+B40+B46+B50</f>
        <v>3212.5310000000004</v>
      </c>
      <c r="C31" s="26">
        <f>C32+C36+C38+C40+C46+C50</f>
        <v>3055.3000000000006</v>
      </c>
      <c r="D31" s="10">
        <f aca="true" t="shared" si="1" ref="D31:D40">C31/B31*100</f>
        <v>95.1056970345189</v>
      </c>
    </row>
    <row r="32" spans="1:4" ht="15" customHeight="1">
      <c r="A32" s="9" t="s">
        <v>35</v>
      </c>
      <c r="B32" s="10">
        <f>B33+B34+B35</f>
        <v>1408.673</v>
      </c>
      <c r="C32" s="10">
        <f>C33+C34+C35</f>
        <v>1376.4</v>
      </c>
      <c r="D32" s="11">
        <f t="shared" si="1"/>
        <v>97.70897859190885</v>
      </c>
    </row>
    <row r="33" spans="1:4" ht="48" customHeight="1">
      <c r="A33" s="15" t="s">
        <v>22</v>
      </c>
      <c r="B33" s="7">
        <v>1400.673</v>
      </c>
      <c r="C33" s="7">
        <v>1370.5</v>
      </c>
      <c r="D33" s="8">
        <f t="shared" si="1"/>
        <v>97.8458212587806</v>
      </c>
    </row>
    <row r="34" spans="1:4" ht="18" customHeight="1">
      <c r="A34" s="15" t="s">
        <v>27</v>
      </c>
      <c r="B34" s="7">
        <v>1</v>
      </c>
      <c r="C34" s="7">
        <v>0</v>
      </c>
      <c r="D34" s="8">
        <f t="shared" si="1"/>
        <v>0</v>
      </c>
    </row>
    <row r="35" spans="1:4" ht="18" customHeight="1">
      <c r="A35" s="6" t="s">
        <v>20</v>
      </c>
      <c r="B35" s="7">
        <v>7</v>
      </c>
      <c r="C35" s="7">
        <v>5.9</v>
      </c>
      <c r="D35" s="8">
        <f>C35/B35*100</f>
        <v>84.28571428571429</v>
      </c>
    </row>
    <row r="36" spans="1:4" ht="15.75" customHeight="1">
      <c r="A36" s="9" t="s">
        <v>36</v>
      </c>
      <c r="B36" s="10">
        <f>B37</f>
        <v>208.7</v>
      </c>
      <c r="C36" s="10">
        <f>C37</f>
        <v>175.2</v>
      </c>
      <c r="D36" s="8">
        <f t="shared" si="1"/>
        <v>83.94825107810254</v>
      </c>
    </row>
    <row r="37" spans="1:4" ht="17.25" customHeight="1">
      <c r="A37" s="6" t="s">
        <v>8</v>
      </c>
      <c r="B37" s="7">
        <v>208.7</v>
      </c>
      <c r="C37" s="7">
        <v>175.2</v>
      </c>
      <c r="D37" s="8">
        <f t="shared" si="1"/>
        <v>83.94825107810254</v>
      </c>
    </row>
    <row r="38" spans="1:4" ht="27" customHeight="1" hidden="1">
      <c r="A38" s="9" t="s">
        <v>37</v>
      </c>
      <c r="B38" s="10">
        <f>B39</f>
        <v>0</v>
      </c>
      <c r="C38" s="10">
        <v>0</v>
      </c>
      <c r="D38" s="8"/>
    </row>
    <row r="39" spans="1:4" ht="30" customHeight="1" hidden="1">
      <c r="A39" s="6" t="s">
        <v>16</v>
      </c>
      <c r="B39" s="7"/>
      <c r="C39" s="7"/>
      <c r="D39" s="8"/>
    </row>
    <row r="40" spans="1:4" ht="18" customHeight="1">
      <c r="A40" s="9" t="s">
        <v>26</v>
      </c>
      <c r="B40" s="10">
        <f>B42</f>
        <v>521.81</v>
      </c>
      <c r="C40" s="10">
        <f>C42</f>
        <v>510.5</v>
      </c>
      <c r="D40" s="11">
        <f t="shared" si="1"/>
        <v>97.83254441271728</v>
      </c>
    </row>
    <row r="41" spans="1:4" ht="30" hidden="1">
      <c r="A41" s="6" t="s">
        <v>21</v>
      </c>
      <c r="B41" s="10"/>
      <c r="C41" s="10"/>
      <c r="D41" s="11"/>
    </row>
    <row r="42" spans="1:4" ht="14.25" customHeight="1">
      <c r="A42" s="6" t="s">
        <v>49</v>
      </c>
      <c r="B42" s="7">
        <v>521.81</v>
      </c>
      <c r="C42" s="7">
        <v>510.5</v>
      </c>
      <c r="D42" s="8">
        <f aca="true" t="shared" si="2" ref="D42:D50">C42/B42*100</f>
        <v>97.83254441271728</v>
      </c>
    </row>
    <row r="43" spans="1:4" ht="0.75" customHeight="1" hidden="1">
      <c r="A43" s="20" t="s">
        <v>33</v>
      </c>
      <c r="B43" s="7">
        <v>0</v>
      </c>
      <c r="C43" s="7"/>
      <c r="D43" s="8"/>
    </row>
    <row r="44" spans="1:4" ht="0.75" customHeight="1" hidden="1">
      <c r="A44" s="20" t="s">
        <v>34</v>
      </c>
      <c r="B44" s="7">
        <v>0</v>
      </c>
      <c r="C44" s="7"/>
      <c r="D44" s="8"/>
    </row>
    <row r="45" spans="1:4" ht="1.5" customHeight="1" hidden="1">
      <c r="A45" s="21" t="s">
        <v>30</v>
      </c>
      <c r="B45" s="7"/>
      <c r="C45" s="7"/>
      <c r="D45" s="8">
        <v>0</v>
      </c>
    </row>
    <row r="46" spans="1:4" ht="15" customHeight="1">
      <c r="A46" s="9" t="s">
        <v>13</v>
      </c>
      <c r="B46" s="10">
        <f>B47+B48+B49</f>
        <v>1009.9480000000001</v>
      </c>
      <c r="C46" s="10">
        <f>C47+C48+C49</f>
        <v>929.8000000000001</v>
      </c>
      <c r="D46" s="11">
        <f t="shared" si="2"/>
        <v>92.06414587681742</v>
      </c>
    </row>
    <row r="47" spans="1:4" ht="15" customHeight="1">
      <c r="A47" s="6" t="s">
        <v>31</v>
      </c>
      <c r="B47" s="7">
        <v>56.527</v>
      </c>
      <c r="C47" s="7">
        <v>19.5</v>
      </c>
      <c r="D47" s="8">
        <f t="shared" si="2"/>
        <v>34.49678914501035</v>
      </c>
    </row>
    <row r="48" spans="1:4" ht="16.5" customHeight="1">
      <c r="A48" s="14" t="s">
        <v>23</v>
      </c>
      <c r="B48" s="7">
        <v>672.421</v>
      </c>
      <c r="C48" s="7">
        <v>672.2</v>
      </c>
      <c r="D48" s="8">
        <f t="shared" si="2"/>
        <v>99.9671336855928</v>
      </c>
    </row>
    <row r="49" spans="1:4" ht="14.25" customHeight="1">
      <c r="A49" s="6" t="s">
        <v>14</v>
      </c>
      <c r="B49" s="7">
        <v>281</v>
      </c>
      <c r="C49" s="7">
        <v>238.1</v>
      </c>
      <c r="D49" s="8">
        <f t="shared" si="2"/>
        <v>84.73309608540926</v>
      </c>
    </row>
    <row r="50" spans="1:4" ht="14.25" customHeight="1">
      <c r="A50" s="9" t="s">
        <v>39</v>
      </c>
      <c r="B50" s="10">
        <f>B51</f>
        <v>63.4</v>
      </c>
      <c r="C50" s="10">
        <f>C51</f>
        <v>63.4</v>
      </c>
      <c r="D50" s="11">
        <f t="shared" si="2"/>
        <v>100</v>
      </c>
    </row>
    <row r="51" spans="1:4" ht="14.25" customHeight="1">
      <c r="A51" s="6" t="s">
        <v>24</v>
      </c>
      <c r="B51" s="7">
        <v>63.4</v>
      </c>
      <c r="C51" s="7">
        <v>63.4</v>
      </c>
      <c r="D51" s="8">
        <f>C51/B51*100</f>
        <v>100</v>
      </c>
    </row>
    <row r="52" spans="1:4" ht="24" customHeight="1">
      <c r="A52" s="6" t="s">
        <v>0</v>
      </c>
      <c r="B52" s="24">
        <f>B30-B31</f>
        <v>-70.0310000000004</v>
      </c>
      <c r="C52" s="25">
        <f>C30-C31</f>
        <v>49.942899999999554</v>
      </c>
      <c r="D52" s="19"/>
    </row>
    <row r="53" spans="1:4" ht="14.25" customHeight="1">
      <c r="A53" s="2" t="s">
        <v>52</v>
      </c>
      <c r="B53" s="2"/>
      <c r="C53" s="2"/>
      <c r="D53" s="2"/>
    </row>
    <row r="54" spans="1:4" ht="14.25" customHeight="1">
      <c r="A54" s="2" t="s">
        <v>17</v>
      </c>
      <c r="B54" s="2"/>
      <c r="C54" s="2"/>
      <c r="D54" s="2"/>
    </row>
    <row r="55" spans="1:4" ht="14.25" customHeight="1">
      <c r="A55" s="2" t="s">
        <v>3</v>
      </c>
      <c r="B55" s="2"/>
      <c r="C55" s="2" t="s">
        <v>53</v>
      </c>
      <c r="D55" s="2"/>
    </row>
    <row r="56" spans="1:4" ht="14.25" customHeight="1">
      <c r="A56" s="5"/>
      <c r="B56" s="2"/>
      <c r="C56" s="2"/>
      <c r="D56" s="2"/>
    </row>
    <row r="62" ht="12.75" customHeight="1"/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 муниципального образования "Верх-Ушнурское сельское поселение на 1 января 2019 г.</dc:title>
  <dc:subject/>
  <dc:creator>DOHOD1</dc:creator>
  <cp:keywords/>
  <dc:description/>
  <cp:lastModifiedBy>Верх-Ушнур</cp:lastModifiedBy>
  <cp:lastPrinted>2019-01-17T10:58:16Z</cp:lastPrinted>
  <dcterms:created xsi:type="dcterms:W3CDTF">2007-03-05T11:59:24Z</dcterms:created>
  <dcterms:modified xsi:type="dcterms:W3CDTF">2019-01-17T11:25:10Z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XXJ7TYMEEKJ2-4662-160</vt:lpwstr>
  </property>
  <property fmtid="{D5CDD505-2E9C-101B-9397-08002B2CF9AE}" pid="4" name="_dlc_DocIdItemGu">
    <vt:lpwstr>2596f51c-9d2f-43ad-bb9c-6af6205c44bf</vt:lpwstr>
  </property>
  <property fmtid="{D5CDD505-2E9C-101B-9397-08002B2CF9AE}" pid="5" name="_dlc_DocIdU">
    <vt:lpwstr>https://vip.gov.mari.ru/sovetsk/verh_ushnur/_layouts/DocIdRedir.aspx?ID=XXJ7TYMEEKJ2-4662-160, XXJ7TYMEEKJ2-4662-160</vt:lpwstr>
  </property>
  <property fmtid="{D5CDD505-2E9C-101B-9397-08002B2CF9AE}" pid="6" name="Описан">
    <vt:lpwstr/>
  </property>
</Properties>
</file>