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В-У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<sst xmlns="http://schemas.openxmlformats.org/spreadsheetml/2006/main" count="53" uniqueCount="53">
  <si>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</si>
  <si>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</si>
  <si>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</si>
  <si>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</si>
  <si>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</si>
  <si>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</si>
  <si>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</si>
  <si>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</si>
  <si>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</si>
  <si>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</si>
  <si>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</si>
  <si>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</si>
  <si>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</si>
  <si>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</si>
  <si>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</si>
  <si>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</si>
  <si>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90411705050100000180 прочие неналоговые доходы  в бюджеты поселений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</si>
  <si>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</si>
  <si>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</si>
  <si>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</si>
  <si>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"Верх-Ушнурское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</si>
  <si>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</si>
  <si>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</si>
  <si>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</si>
  <si>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</si>
  <si>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</si>
  <si>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</si>
  <si>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</si>
  <si>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</si>
  <si>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0409 Дорожное хозяйство в т.ч.</t>
  </si>
  <si>
    <t>18210503010011000110 Единый сельхоз налог</t>
  </si>
  <si>
    <t>0412 Другие вопросы в области национальной экономики</t>
  </si>
  <si>
    <t>0501  Жилищное хозяйство</t>
  </si>
  <si>
    <t>90311406025100000430 Доходы от продажи земельных участков, находящихся в собственности поселений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</si>
  <si>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</si>
  <si>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</si>
  <si>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</si>
  <si>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</si>
  <si>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</si>
  <si>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90311105075100000120 Доходы от сдачи в аренду имущества, составляющего казну сельских поселений</t>
  </si>
  <si>
    <t>1001  Пенсионное обеспечение</t>
  </si>
  <si>
    <t xml:space="preserve">00010000000000000000  Налоговые и неналоговые доходы  </t>
  </si>
  <si>
    <t>99220235118100000151 Субвенции на осуществление первичного воинского учета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</si>
  <si>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</si>
  <si>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</si>
  <si>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</si>
  <si>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 xml:space="preserve">99220229999100020151Субсидии на осуществление целевых мероприятий в отношении автомобильных дорог общего пользования местного значения </t>
  </si>
  <si>
    <t xml:space="preserve">           Е.Кропотова</t>
  </si>
  <si>
    <t xml:space="preserve">Руководитель финансового отдела </t>
  </si>
  <si>
    <t>на 1 февраля 2018 г.</t>
  </si>
  <si>
    <t>План 2018 г.</t>
  </si>
  <si>
    <t>Факт на 01.02.18 г.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</si>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</sst>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64" fontId="6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  <protection locked="0"/>
    </xf>
    <xf numFmtId="2" fontId="6" fillId="0" borderId="0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64" fontId="6" fillId="33" borderId="0" xfId="56" applyNumberFormat="1" applyFont="1" applyFill="1" applyBorder="1" applyAlignment="1">
      <alignment horizontal="right" vertical="top" wrapText="1"/>
    </xf>
    <xf numFmtId="2" fontId="7" fillId="0" borderId="0" xfId="0" applyNumberFormat="1" applyFont="1" applyBorder="1" applyAlignment="1" applyProtection="1">
      <alignment horizontal="right" vertical="top"/>
      <protection locked="0"/>
    </xf>
    <xf numFmtId="2" fontId="7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33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justify" wrapText="1"/>
    </xf>
    <xf numFmtId="0" fontId="6" fillId="0" borderId="0" xfId="0" applyFont="1" applyBorder="1" applyAlignment="1" applyProtection="1">
      <alignment horizontal="right" vertical="top"/>
      <protection locked="0"/>
    </xf>
    <xf numFmtId="2" fontId="6" fillId="0" borderId="0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SheetLayoutView="100" workbookViewId="0" topLeftCell="A8">
      <selection activeCell="C45" sqref="C45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27" t="s">
        <v>19</v>
      </c>
      <c r="B1" s="27"/>
      <c r="C1" s="27"/>
      <c r="D1" s="27"/>
    </row>
    <row r="2" spans="1:4" ht="15.75">
      <c r="A2" s="27" t="s">
        <v>20</v>
      </c>
      <c r="B2" s="27"/>
      <c r="C2" s="27"/>
      <c r="D2" s="27"/>
    </row>
    <row r="3" spans="1:4" ht="15.75">
      <c r="A3" s="27" t="s">
        <v>49</v>
      </c>
      <c r="B3" s="27"/>
      <c r="C3" s="27"/>
      <c r="D3" s="27"/>
    </row>
    <row r="4" spans="1:4" ht="9" customHeight="1">
      <c r="A4" s="1"/>
      <c r="B4" s="1"/>
      <c r="C4" s="1"/>
      <c r="D4" s="1"/>
    </row>
    <row r="5" spans="1:4" ht="38.25" customHeight="1">
      <c r="A5" s="16" t="s">
        <v>2</v>
      </c>
      <c r="B5" s="4" t="s">
        <v>50</v>
      </c>
      <c r="C5" s="4" t="s">
        <v>51</v>
      </c>
      <c r="D5" s="17" t="s">
        <v>4</v>
      </c>
    </row>
    <row r="6" spans="1:4" ht="6.75" customHeight="1">
      <c r="A6" s="18"/>
      <c r="B6" s="3"/>
      <c r="C6" s="3"/>
      <c r="D6" s="18"/>
    </row>
    <row r="7" spans="1:4" ht="18" customHeight="1">
      <c r="A7" s="8" t="s">
        <v>41</v>
      </c>
      <c r="B7" s="9">
        <f>SUM(B8:B19)</f>
        <v>645.3</v>
      </c>
      <c r="C7" s="21">
        <f>SUM(C8:C18)</f>
        <v>20.59</v>
      </c>
      <c r="D7" s="10">
        <f>C7/B7*100</f>
        <v>3.1907639857430654</v>
      </c>
    </row>
    <row r="8" spans="1:4" ht="19.5" customHeight="1">
      <c r="A8" s="6" t="s">
        <v>10</v>
      </c>
      <c r="B8" s="11">
        <v>220.3</v>
      </c>
      <c r="C8" s="12">
        <v>12.4</v>
      </c>
      <c r="D8" s="7">
        <f>C8/B8*100</f>
        <v>5.628688152519292</v>
      </c>
    </row>
    <row r="9" spans="1:4" ht="0.75" customHeight="1" hidden="1">
      <c r="A9" s="6" t="s">
        <v>11</v>
      </c>
      <c r="B9" s="11"/>
      <c r="C9" s="11"/>
      <c r="D9" s="7"/>
    </row>
    <row r="10" spans="1:4" ht="18" customHeight="1">
      <c r="A10" s="6" t="s">
        <v>7</v>
      </c>
      <c r="B10" s="11">
        <v>112</v>
      </c>
      <c r="C10" s="12">
        <v>1.8</v>
      </c>
      <c r="D10" s="7">
        <f aca="true" t="shared" si="0" ref="D10:D17">C10/B10*100</f>
        <v>1.6071428571428574</v>
      </c>
    </row>
    <row r="11" spans="1:4" ht="18" customHeight="1">
      <c r="A11" s="6" t="s">
        <v>30</v>
      </c>
      <c r="B11" s="11">
        <v>28</v>
      </c>
      <c r="C11" s="12">
        <v>0</v>
      </c>
      <c r="D11" s="7">
        <f t="shared" si="0"/>
        <v>0</v>
      </c>
    </row>
    <row r="12" spans="1:4" ht="13.5" customHeight="1">
      <c r="A12" s="6" t="s">
        <v>12</v>
      </c>
      <c r="B12" s="11">
        <v>271</v>
      </c>
      <c r="C12" s="12">
        <v>6.39</v>
      </c>
      <c r="D12" s="7">
        <f t="shared" si="0"/>
        <v>2.357933579335793</v>
      </c>
    </row>
    <row r="13" spans="1:4" ht="0.75" customHeight="1" hidden="1">
      <c r="A13" s="6" t="s">
        <v>13</v>
      </c>
      <c r="B13" s="11"/>
      <c r="C13" s="12"/>
      <c r="D13" s="7" t="e">
        <f t="shared" si="0"/>
        <v>#DIV/0!</v>
      </c>
    </row>
    <row r="14" spans="1:4" ht="1.5" customHeight="1" hidden="1">
      <c r="A14" s="6" t="s">
        <v>25</v>
      </c>
      <c r="B14" s="11"/>
      <c r="C14" s="12"/>
      <c r="D14" s="7" t="e">
        <f t="shared" si="0"/>
        <v>#DIV/0!</v>
      </c>
    </row>
    <row r="15" spans="1:4" ht="23.25" customHeight="1" hidden="1">
      <c r="A15" s="6" t="s">
        <v>6</v>
      </c>
      <c r="B15" s="11"/>
      <c r="C15" s="12"/>
      <c r="D15" s="7" t="e">
        <f t="shared" si="0"/>
        <v>#DIV/0!</v>
      </c>
    </row>
    <row r="16" spans="1:4" ht="33" customHeight="1">
      <c r="A16" s="6" t="s">
        <v>28</v>
      </c>
      <c r="B16" s="11">
        <v>0</v>
      </c>
      <c r="C16" s="12">
        <v>0</v>
      </c>
      <c r="D16" s="7"/>
    </row>
    <row r="17" spans="1:4" ht="28.5" customHeight="1">
      <c r="A17" s="6" t="s">
        <v>39</v>
      </c>
      <c r="B17" s="11">
        <v>14</v>
      </c>
      <c r="C17" s="12">
        <v>0</v>
      </c>
      <c r="D17" s="7">
        <f t="shared" si="0"/>
        <v>0</v>
      </c>
    </row>
    <row r="18" spans="1:4" ht="15.75" customHeight="1">
      <c r="A18" s="6" t="s">
        <v>16</v>
      </c>
      <c r="B18" s="11"/>
      <c r="C18" s="12">
        <v>0</v>
      </c>
      <c r="D18" s="7"/>
    </row>
    <row r="19" spans="1:4" ht="15" customHeight="1">
      <c r="A19" s="6" t="s">
        <v>33</v>
      </c>
      <c r="B19" s="11">
        <v>0</v>
      </c>
      <c r="C19" s="12"/>
      <c r="D19" s="7"/>
    </row>
    <row r="20" spans="1:4" ht="15.75" customHeight="1">
      <c r="A20" s="8" t="s">
        <v>5</v>
      </c>
      <c r="B20" s="20">
        <f>B21+B22+B24+B26+B25+B23</f>
        <v>1413.8</v>
      </c>
      <c r="C20" s="20">
        <f>C21+C22+C24+C26+C25+C23</f>
        <v>118.85</v>
      </c>
      <c r="D20" s="10">
        <f>C20/B20*100</f>
        <v>8.406422407695572</v>
      </c>
    </row>
    <row r="21" spans="1:4" ht="30.75" customHeight="1">
      <c r="A21" s="6" t="s">
        <v>44</v>
      </c>
      <c r="B21" s="25">
        <v>1023.3</v>
      </c>
      <c r="C21" s="26">
        <v>85.1</v>
      </c>
      <c r="D21" s="7">
        <f>C21/B21*100</f>
        <v>8.316231799081402</v>
      </c>
    </row>
    <row r="22" spans="1:4" ht="32.25" customHeight="1">
      <c r="A22" s="6" t="s">
        <v>45</v>
      </c>
      <c r="B22" s="26">
        <v>0</v>
      </c>
      <c r="C22" s="26">
        <v>0</v>
      </c>
      <c r="D22" s="7"/>
    </row>
    <row r="23" spans="1:4" ht="60" customHeight="1">
      <c r="A23" s="6" t="s">
        <v>52</v>
      </c>
      <c r="B23" s="26">
        <v>236.5</v>
      </c>
      <c r="C23" s="26">
        <v>33.75</v>
      </c>
      <c r="D23" s="7"/>
    </row>
    <row r="24" spans="1:4" ht="18" customHeight="1">
      <c r="A24" s="6" t="s">
        <v>42</v>
      </c>
      <c r="B24" s="25">
        <v>154</v>
      </c>
      <c r="C24" s="26">
        <v>0</v>
      </c>
      <c r="D24" s="7">
        <f>C24/B24*100</f>
        <v>0</v>
      </c>
    </row>
    <row r="25" spans="1:4" ht="34.5" customHeight="1">
      <c r="A25" s="6" t="s">
        <v>46</v>
      </c>
      <c r="B25" s="25"/>
      <c r="C25" s="26">
        <v>0</v>
      </c>
      <c r="D25" s="7"/>
    </row>
    <row r="26" spans="1:4" ht="48.75" customHeight="1">
      <c r="A26" s="6" t="s">
        <v>43</v>
      </c>
      <c r="B26" s="25"/>
      <c r="C26" s="26">
        <v>0</v>
      </c>
      <c r="D26" s="7"/>
    </row>
    <row r="27" spans="1:4" ht="14.25">
      <c r="A27" s="8" t="s">
        <v>1</v>
      </c>
      <c r="B27" s="21">
        <f>B20+B7</f>
        <v>2059.1</v>
      </c>
      <c r="C27" s="21">
        <f>C20+C7</f>
        <v>139.44</v>
      </c>
      <c r="D27" s="9">
        <f>C27/B27*100</f>
        <v>6.77189063182944</v>
      </c>
    </row>
    <row r="28" spans="1:4" ht="15" customHeight="1">
      <c r="A28" s="8" t="s">
        <v>8</v>
      </c>
      <c r="B28" s="21">
        <f>B29+B33+B35+B37+B43+B47</f>
        <v>2059.1</v>
      </c>
      <c r="C28" s="21">
        <f>C29+C33+C35+C37+C43+C47</f>
        <v>180.059</v>
      </c>
      <c r="D28" s="9">
        <f aca="true" t="shared" si="1" ref="D28:D37">C28/B28*100</f>
        <v>8.744548589189453</v>
      </c>
    </row>
    <row r="29" spans="1:4" ht="15" customHeight="1">
      <c r="A29" s="8" t="s">
        <v>36</v>
      </c>
      <c r="B29" s="21">
        <f>B30+B31+B32</f>
        <v>1307.2</v>
      </c>
      <c r="C29" s="21">
        <f>C30+C31+C32</f>
        <v>114.569</v>
      </c>
      <c r="D29" s="10">
        <f t="shared" si="1"/>
        <v>8.764458384332926</v>
      </c>
    </row>
    <row r="30" spans="1:4" ht="48" customHeight="1">
      <c r="A30" s="15" t="s">
        <v>23</v>
      </c>
      <c r="B30" s="14">
        <v>1299.2</v>
      </c>
      <c r="C30" s="14">
        <v>114.569</v>
      </c>
      <c r="D30" s="7">
        <f t="shared" si="1"/>
        <v>8.818426724137932</v>
      </c>
    </row>
    <row r="31" spans="1:4" ht="18" customHeight="1">
      <c r="A31" s="15" t="s">
        <v>27</v>
      </c>
      <c r="B31" s="14">
        <v>1</v>
      </c>
      <c r="C31" s="14">
        <v>0</v>
      </c>
      <c r="D31" s="7">
        <f t="shared" si="1"/>
        <v>0</v>
      </c>
    </row>
    <row r="32" spans="1:4" ht="18" customHeight="1">
      <c r="A32" s="6" t="s">
        <v>21</v>
      </c>
      <c r="B32" s="14">
        <v>7</v>
      </c>
      <c r="C32" s="14">
        <v>0</v>
      </c>
      <c r="D32" s="7">
        <f>C32/B32*100</f>
        <v>0</v>
      </c>
    </row>
    <row r="33" spans="1:4" ht="15.75" customHeight="1">
      <c r="A33" s="8" t="s">
        <v>37</v>
      </c>
      <c r="B33" s="21">
        <f>B34</f>
        <v>154</v>
      </c>
      <c r="C33" s="21">
        <f>C34</f>
        <v>0</v>
      </c>
      <c r="D33" s="7">
        <f t="shared" si="1"/>
        <v>0</v>
      </c>
    </row>
    <row r="34" spans="1:4" ht="17.25" customHeight="1">
      <c r="A34" s="6" t="s">
        <v>9</v>
      </c>
      <c r="B34" s="14">
        <v>154</v>
      </c>
      <c r="C34" s="14">
        <v>0</v>
      </c>
      <c r="D34" s="7">
        <f t="shared" si="1"/>
        <v>0</v>
      </c>
    </row>
    <row r="35" spans="1:4" ht="27" customHeight="1">
      <c r="A35" s="8" t="s">
        <v>38</v>
      </c>
      <c r="B35" s="21">
        <f>B36</f>
        <v>0</v>
      </c>
      <c r="C35" s="21">
        <v>0</v>
      </c>
      <c r="D35" s="7"/>
    </row>
    <row r="36" spans="1:4" ht="30" customHeight="1">
      <c r="A36" s="6" t="s">
        <v>17</v>
      </c>
      <c r="B36" s="14"/>
      <c r="C36" s="14"/>
      <c r="D36" s="7"/>
    </row>
    <row r="37" spans="1:4" ht="18" customHeight="1">
      <c r="A37" s="8" t="s">
        <v>26</v>
      </c>
      <c r="B37" s="21">
        <f>B39</f>
        <v>236.3</v>
      </c>
      <c r="C37" s="21">
        <f>C39</f>
        <v>6.75</v>
      </c>
      <c r="D37" s="10">
        <f t="shared" si="1"/>
        <v>2.856538298772746</v>
      </c>
    </row>
    <row r="38" spans="1:4" ht="30">
      <c r="A38" s="6" t="s">
        <v>22</v>
      </c>
      <c r="B38" s="21"/>
      <c r="C38" s="21"/>
      <c r="D38" s="10"/>
    </row>
    <row r="39" spans="1:4" ht="17.25" customHeight="1">
      <c r="A39" s="6" t="s">
        <v>29</v>
      </c>
      <c r="B39" s="14">
        <v>236.3</v>
      </c>
      <c r="C39" s="14">
        <v>6.75</v>
      </c>
      <c r="D39" s="7">
        <f aca="true" t="shared" si="2" ref="D39:D47">C39/B39*100</f>
        <v>2.856538298772746</v>
      </c>
    </row>
    <row r="40" spans="1:4" ht="0.75" customHeight="1" hidden="1">
      <c r="A40" s="22" t="s">
        <v>34</v>
      </c>
      <c r="B40" s="14">
        <v>0</v>
      </c>
      <c r="C40" s="14"/>
      <c r="D40" s="7"/>
    </row>
    <row r="41" spans="1:4" ht="0.75" customHeight="1" hidden="1">
      <c r="A41" s="22" t="s">
        <v>35</v>
      </c>
      <c r="B41" s="14">
        <v>0</v>
      </c>
      <c r="C41" s="14"/>
      <c r="D41" s="7"/>
    </row>
    <row r="42" spans="1:4" ht="1.5" customHeight="1" hidden="1">
      <c r="A42" s="24" t="s">
        <v>31</v>
      </c>
      <c r="B42" s="14"/>
      <c r="C42" s="14"/>
      <c r="D42" s="7">
        <v>0</v>
      </c>
    </row>
    <row r="43" spans="1:4" ht="15" customHeight="1">
      <c r="A43" s="8" t="s">
        <v>14</v>
      </c>
      <c r="B43" s="21">
        <f>B44+B45+B46</f>
        <v>298.2</v>
      </c>
      <c r="C43" s="21">
        <f>C44+C45+C46</f>
        <v>53.465</v>
      </c>
      <c r="D43" s="10">
        <f t="shared" si="2"/>
        <v>17.929242119382966</v>
      </c>
    </row>
    <row r="44" spans="1:4" ht="15" customHeight="1">
      <c r="A44" s="6" t="s">
        <v>32</v>
      </c>
      <c r="B44" s="14">
        <v>17</v>
      </c>
      <c r="C44" s="14">
        <v>0</v>
      </c>
      <c r="D44" s="7">
        <f t="shared" si="2"/>
        <v>0</v>
      </c>
    </row>
    <row r="45" spans="1:4" ht="16.5" customHeight="1">
      <c r="A45" s="13" t="s">
        <v>24</v>
      </c>
      <c r="B45" s="14">
        <v>0.2</v>
      </c>
      <c r="C45" s="14">
        <v>0</v>
      </c>
      <c r="D45" s="7">
        <f t="shared" si="2"/>
        <v>0</v>
      </c>
    </row>
    <row r="46" spans="1:4" ht="14.25" customHeight="1">
      <c r="A46" s="6" t="s">
        <v>15</v>
      </c>
      <c r="B46" s="14">
        <v>281</v>
      </c>
      <c r="C46" s="14">
        <v>53.465</v>
      </c>
      <c r="D46" s="7">
        <f t="shared" si="2"/>
        <v>19.026690391459073</v>
      </c>
    </row>
    <row r="47" spans="1:4" ht="14.25" customHeight="1">
      <c r="A47" s="8" t="s">
        <v>40</v>
      </c>
      <c r="B47" s="21">
        <v>63.4</v>
      </c>
      <c r="C47" s="21">
        <v>5.275</v>
      </c>
      <c r="D47" s="10">
        <f t="shared" si="2"/>
        <v>8.32018927444795</v>
      </c>
    </row>
    <row r="48" spans="1:4" ht="24" customHeight="1">
      <c r="A48" s="6" t="s">
        <v>0</v>
      </c>
      <c r="B48" s="23">
        <f>B27-B28</f>
        <v>0</v>
      </c>
      <c r="C48" s="23">
        <f>C27-C28</f>
        <v>-40.619</v>
      </c>
      <c r="D48" s="19"/>
    </row>
    <row r="49" spans="1:4" ht="14.25" customHeight="1">
      <c r="A49" s="2" t="s">
        <v>48</v>
      </c>
      <c r="B49" s="2"/>
      <c r="C49" s="2"/>
      <c r="D49" s="2"/>
    </row>
    <row r="50" spans="1:4" ht="14.25" customHeight="1">
      <c r="A50" s="2" t="s">
        <v>18</v>
      </c>
      <c r="B50" s="2"/>
      <c r="C50" s="2"/>
      <c r="D50" s="2"/>
    </row>
    <row r="51" spans="1:4" ht="14.25" customHeight="1">
      <c r="A51" s="2" t="s">
        <v>3</v>
      </c>
      <c r="B51" s="2"/>
      <c r="C51" s="2" t="s">
        <v>47</v>
      </c>
      <c r="D51" s="2"/>
    </row>
    <row r="52" spans="1:4" ht="14.25" customHeight="1">
      <c r="A52" s="5"/>
      <c r="B52" s="2"/>
      <c r="C52" s="2"/>
      <c r="D52" s="2"/>
    </row>
    <row r="58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"Верх-Ушнурское сельское поселение на 1 февраля 2018 г.</dc:title>
  <dc:subject/>
  <dc:creator>DOHOD1</dc:creator>
  <cp:keywords/>
  <dc:description/>
  <cp:lastModifiedBy>Верх-Ушнур</cp:lastModifiedBy>
  <cp:lastPrinted>2018-02-06T10:18:40Z</cp:lastPrinted>
  <dcterms:created xsi:type="dcterms:W3CDTF">2007-03-05T11:59:24Z</dcterms:created>
  <dcterms:modified xsi:type="dcterms:W3CDTF">2018-02-13T12:05:55Z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XXJ7TYMEEKJ2-4662-115</vt:lpwstr>
  </property>
  <property fmtid="{D5CDD505-2E9C-101B-9397-08002B2CF9AE}" pid="4" name="_dlc_DocIdItemGu">
    <vt:lpwstr>89eca0a1-4b85-4277-94ce-c97bf59af639</vt:lpwstr>
  </property>
  <property fmtid="{D5CDD505-2E9C-101B-9397-08002B2CF9AE}" pid="5" name="_dlc_DocIdU">
    <vt:lpwstr>https://vip.gov.mari.ru/sovetsk/verh_ushnur/_layouts/DocIdRedir.aspx?ID=XXJ7TYMEEKJ2-4662-115, XXJ7TYMEEKJ2-4662-115</vt:lpwstr>
  </property>
  <property fmtid="{D5CDD505-2E9C-101B-9397-08002B2CF9AE}" pid="6" name="Описан">
    <vt:lpwstr/>
  </property>
</Properties>
</file>