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<sst xmlns="http://schemas.openxmlformats.org/spreadsheetml/2006/main" count="52" uniqueCount="52">
  <si>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</si>
  <si>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</si>
  <si>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</si>
  <si>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</si>
  <si>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</si>
  <si>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</si>
  <si>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</si>
  <si>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</si>
  <si>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</si>
  <si>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</si>
  <si>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</si>
  <si>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</si>
  <si>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</si>
  <si>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</si>
  <si>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</si>
  <si>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</si>
  <si>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</si>
  <si>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</si>
  <si>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</si>
  <si>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</si>
  <si>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</si>
  <si>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</si>
  <si>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</si>
  <si>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</si>
  <si>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</si>
  <si>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</si>
  <si>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</si>
  <si>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</si>
  <si>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</si>
  <si>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</si>
  <si>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18210503010011000110 Единый сельхоз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</si>
  <si>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</si>
  <si>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</si>
  <si>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</si>
  <si>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</si>
  <si>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</si>
  <si>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</si>
  <si>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</si>
  <si>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</si>
  <si>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</si>
  <si>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</si>
  <si>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</si>
  <si>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План 2017 г.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</si>
  <si>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</si>
  <si>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</si>
  <si>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</si>
  <si>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</si>
  <si>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</si>
  <si>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 xml:space="preserve">           Е.Кропотова</t>
  </si>
  <si>
    <t xml:space="preserve">Руководитель финансового отдела </t>
  </si>
  <si>
    <t>на 1 января 2018 г.</t>
  </si>
  <si>
    <t>Факт на 01.01.18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</si>
</sst>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workbookViewId="0" topLeftCell="A1">
      <selection activeCell="D47" sqref="D47"/>
    </sheetView>
  </sheetViews>
  <sheetFormatPr defaultColWidth="9.00390625" defaultRowHeight="12.75"/>
  <cols>
    <col min="1" max="1" width="68.75390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8" t="s">
        <v>19</v>
      </c>
      <c r="B1" s="28"/>
      <c r="C1" s="28"/>
      <c r="D1" s="28"/>
    </row>
    <row r="2" spans="1:4" ht="15.75">
      <c r="A2" s="28" t="s">
        <v>20</v>
      </c>
      <c r="B2" s="28"/>
      <c r="C2" s="28"/>
      <c r="D2" s="28"/>
    </row>
    <row r="3" spans="1:4" ht="15.75">
      <c r="A3" s="28" t="s">
        <v>50</v>
      </c>
      <c r="B3" s="28"/>
      <c r="C3" s="28"/>
      <c r="D3" s="28"/>
    </row>
    <row r="4" spans="1:4" ht="15.75">
      <c r="A4" s="1"/>
      <c r="B4" s="1"/>
      <c r="C4" s="1"/>
      <c r="D4" s="1"/>
    </row>
    <row r="5" spans="1:4" ht="65.25" customHeight="1">
      <c r="A5" s="17" t="s">
        <v>2</v>
      </c>
      <c r="B5" s="4" t="s">
        <v>42</v>
      </c>
      <c r="C5" s="4" t="s">
        <v>51</v>
      </c>
      <c r="D5" s="18" t="s">
        <v>4</v>
      </c>
    </row>
    <row r="6" spans="1:4" ht="15.75" customHeight="1">
      <c r="A6" s="19"/>
      <c r="B6" s="3"/>
      <c r="C6" s="3"/>
      <c r="D6" s="19"/>
    </row>
    <row r="7" spans="1:4" ht="18" customHeight="1">
      <c r="A7" s="8" t="s">
        <v>41</v>
      </c>
      <c r="B7" s="9">
        <f>SUM(B8:B19)</f>
        <v>1379</v>
      </c>
      <c r="C7" s="22">
        <f>SUM(C8:C18)</f>
        <v>1385.09</v>
      </c>
      <c r="D7" s="10">
        <f>C7/B7*100</f>
        <v>100.44162436548223</v>
      </c>
    </row>
    <row r="8" spans="1:4" ht="19.5" customHeight="1">
      <c r="A8" s="6" t="s">
        <v>10</v>
      </c>
      <c r="B8" s="11">
        <v>411</v>
      </c>
      <c r="C8" s="12">
        <v>474.46</v>
      </c>
      <c r="D8" s="7">
        <f>C8/B8*100</f>
        <v>115.44038929440387</v>
      </c>
    </row>
    <row r="9" spans="1:4" ht="0.75" customHeight="1" hidden="1">
      <c r="A9" s="6" t="s">
        <v>11</v>
      </c>
      <c r="B9" s="11"/>
      <c r="C9" s="11"/>
      <c r="D9" s="7"/>
    </row>
    <row r="10" spans="1:4" ht="18" customHeight="1">
      <c r="A10" s="6" t="s">
        <v>7</v>
      </c>
      <c r="B10" s="11">
        <v>170</v>
      </c>
      <c r="C10" s="12">
        <v>151.54</v>
      </c>
      <c r="D10" s="7">
        <f aca="true" t="shared" si="0" ref="D10:D17">C10/B10*100</f>
        <v>89.14117647058823</v>
      </c>
    </row>
    <row r="11" spans="1:4" ht="18" customHeight="1">
      <c r="A11" s="6" t="s">
        <v>30</v>
      </c>
      <c r="B11" s="11">
        <v>251</v>
      </c>
      <c r="C11" s="12">
        <v>456.46</v>
      </c>
      <c r="D11" s="7">
        <f t="shared" si="0"/>
        <v>181.85657370517927</v>
      </c>
    </row>
    <row r="12" spans="1:4" ht="13.5" customHeight="1">
      <c r="A12" s="6" t="s">
        <v>12</v>
      </c>
      <c r="B12" s="11">
        <v>443</v>
      </c>
      <c r="C12" s="12">
        <v>277.94</v>
      </c>
      <c r="D12" s="7">
        <f t="shared" si="0"/>
        <v>62.740406320541766</v>
      </c>
    </row>
    <row r="13" spans="1:4" ht="0.75" customHeight="1" hidden="1">
      <c r="A13" s="6" t="s">
        <v>13</v>
      </c>
      <c r="B13" s="11"/>
      <c r="C13" s="12"/>
      <c r="D13" s="7" t="e">
        <f t="shared" si="0"/>
        <v>#DIV/0!</v>
      </c>
    </row>
    <row r="14" spans="1:4" ht="1.5" customHeight="1" hidden="1">
      <c r="A14" s="6" t="s">
        <v>25</v>
      </c>
      <c r="B14" s="11"/>
      <c r="C14" s="12"/>
      <c r="D14" s="7" t="e">
        <f t="shared" si="0"/>
        <v>#DIV/0!</v>
      </c>
    </row>
    <row r="15" spans="1:4" ht="23.25" customHeight="1" hidden="1">
      <c r="A15" s="6" t="s">
        <v>6</v>
      </c>
      <c r="B15" s="11"/>
      <c r="C15" s="12"/>
      <c r="D15" s="7" t="e">
        <f t="shared" si="0"/>
        <v>#DIV/0!</v>
      </c>
    </row>
    <row r="16" spans="1:4" ht="33" customHeight="1">
      <c r="A16" s="6" t="s">
        <v>28</v>
      </c>
      <c r="B16" s="11">
        <v>12</v>
      </c>
      <c r="C16" s="12">
        <v>0.12</v>
      </c>
      <c r="D16" s="7">
        <f t="shared" si="0"/>
        <v>1</v>
      </c>
    </row>
    <row r="17" spans="1:4" ht="28.5" customHeight="1">
      <c r="A17" s="6" t="s">
        <v>39</v>
      </c>
      <c r="B17" s="11">
        <v>12</v>
      </c>
      <c r="C17" s="12">
        <v>23.79</v>
      </c>
      <c r="D17" s="7">
        <f t="shared" si="0"/>
        <v>198.25</v>
      </c>
    </row>
    <row r="18" spans="1:4" ht="15.75" customHeight="1">
      <c r="A18" s="6" t="s">
        <v>16</v>
      </c>
      <c r="B18" s="11"/>
      <c r="C18" s="12">
        <v>0.78</v>
      </c>
      <c r="D18" s="7"/>
    </row>
    <row r="19" spans="1:4" ht="15" customHeight="1">
      <c r="A19" s="6" t="s">
        <v>33</v>
      </c>
      <c r="B19" s="11">
        <v>80</v>
      </c>
      <c r="C19" s="12"/>
      <c r="D19" s="7"/>
    </row>
    <row r="20" spans="1:4" ht="15.75" customHeight="1">
      <c r="A20" s="8" t="s">
        <v>5</v>
      </c>
      <c r="B20" s="13">
        <f>B21+B22+B23+B25+B24</f>
        <v>2353.75</v>
      </c>
      <c r="C20" s="21">
        <f>C21+C22+C23+C25+C24</f>
        <v>2353.75</v>
      </c>
      <c r="D20" s="10">
        <f>C20/B20*100</f>
        <v>100</v>
      </c>
    </row>
    <row r="21" spans="1:4" ht="30.75" customHeight="1">
      <c r="A21" s="6" t="s">
        <v>45</v>
      </c>
      <c r="B21" s="26">
        <v>1154.27</v>
      </c>
      <c r="C21" s="27">
        <v>1154.27</v>
      </c>
      <c r="D21" s="7">
        <f>C21/B21*100</f>
        <v>100</v>
      </c>
    </row>
    <row r="22" spans="1:4" ht="32.25" customHeight="1">
      <c r="A22" s="6" t="s">
        <v>46</v>
      </c>
      <c r="B22" s="27">
        <v>0</v>
      </c>
      <c r="C22" s="27">
        <v>0</v>
      </c>
      <c r="D22" s="7"/>
    </row>
    <row r="23" spans="1:4" ht="31.5" customHeight="1">
      <c r="A23" s="6" t="s">
        <v>43</v>
      </c>
      <c r="B23" s="26">
        <v>134.29</v>
      </c>
      <c r="C23" s="27">
        <v>134.29</v>
      </c>
      <c r="D23" s="7">
        <f>C23/B23*100</f>
        <v>100</v>
      </c>
    </row>
    <row r="24" spans="1:4" ht="34.5" customHeight="1">
      <c r="A24" s="6" t="s">
        <v>47</v>
      </c>
      <c r="B24" s="26">
        <v>795.19</v>
      </c>
      <c r="C24" s="27">
        <v>795.19</v>
      </c>
      <c r="D24" s="7">
        <f>C24/B24*100</f>
        <v>100</v>
      </c>
    </row>
    <row r="25" spans="1:4" ht="64.5" customHeight="1">
      <c r="A25" s="6" t="s">
        <v>44</v>
      </c>
      <c r="B25" s="26">
        <v>270</v>
      </c>
      <c r="C25" s="27">
        <v>270</v>
      </c>
      <c r="D25" s="7">
        <f>C25/B25*100</f>
        <v>100</v>
      </c>
    </row>
    <row r="26" spans="1:4" ht="14.25">
      <c r="A26" s="8" t="s">
        <v>1</v>
      </c>
      <c r="B26" s="22">
        <f>B20+B7</f>
        <v>3732.75</v>
      </c>
      <c r="C26" s="22">
        <f>C20+C7</f>
        <v>3738.84</v>
      </c>
      <c r="D26" s="9">
        <f>C26/B26*100</f>
        <v>100.16315049226444</v>
      </c>
    </row>
    <row r="27" spans="1:4" ht="15" customHeight="1">
      <c r="A27" s="8" t="s">
        <v>8</v>
      </c>
      <c r="B27" s="22">
        <f>B28+B32+B34+B36+B42+B46</f>
        <v>4041.8619999999996</v>
      </c>
      <c r="C27" s="22">
        <f>C28+C32+C34+C36+C42+C46</f>
        <v>3936.4889999999996</v>
      </c>
      <c r="D27" s="9">
        <f aca="true" t="shared" si="1" ref="D27:D36">C27/B27*100</f>
        <v>97.39295898771407</v>
      </c>
    </row>
    <row r="28" spans="1:4" ht="15" customHeight="1">
      <c r="A28" s="8" t="s">
        <v>36</v>
      </c>
      <c r="B28" s="22">
        <f>B29+B30+B31</f>
        <v>1456.3439999999998</v>
      </c>
      <c r="C28" s="22">
        <f>C29+C30+C31</f>
        <v>1430.8</v>
      </c>
      <c r="D28" s="10">
        <f t="shared" si="1"/>
        <v>98.24601879775659</v>
      </c>
    </row>
    <row r="29" spans="1:4" ht="48" customHeight="1">
      <c r="A29" s="16" t="s">
        <v>23</v>
      </c>
      <c r="B29" s="15">
        <v>1377.08</v>
      </c>
      <c r="C29" s="15">
        <v>1356.37</v>
      </c>
      <c r="D29" s="7">
        <f t="shared" si="1"/>
        <v>98.49609318267638</v>
      </c>
    </row>
    <row r="30" spans="1:4" ht="18" customHeight="1">
      <c r="A30" s="16" t="s">
        <v>27</v>
      </c>
      <c r="B30" s="15">
        <v>1</v>
      </c>
      <c r="C30" s="15">
        <v>0</v>
      </c>
      <c r="D30" s="7">
        <f t="shared" si="1"/>
        <v>0</v>
      </c>
    </row>
    <row r="31" spans="1:4" ht="18" customHeight="1">
      <c r="A31" s="6" t="s">
        <v>21</v>
      </c>
      <c r="B31" s="15">
        <v>78.264</v>
      </c>
      <c r="C31" s="15">
        <v>74.43</v>
      </c>
      <c r="D31" s="7">
        <f>C31/B31*100</f>
        <v>95.10119595216193</v>
      </c>
    </row>
    <row r="32" spans="1:4" ht="15.75" customHeight="1">
      <c r="A32" s="8" t="s">
        <v>37</v>
      </c>
      <c r="B32" s="22">
        <f>B33</f>
        <v>134.29</v>
      </c>
      <c r="C32" s="22">
        <f>C33</f>
        <v>134.29</v>
      </c>
      <c r="D32" s="7">
        <f t="shared" si="1"/>
        <v>100</v>
      </c>
    </row>
    <row r="33" spans="1:4" ht="17.25" customHeight="1">
      <c r="A33" s="6" t="s">
        <v>9</v>
      </c>
      <c r="B33" s="15">
        <v>134.29</v>
      </c>
      <c r="C33" s="15">
        <v>134.29</v>
      </c>
      <c r="D33" s="7">
        <f t="shared" si="1"/>
        <v>100</v>
      </c>
    </row>
    <row r="34" spans="1:4" ht="27" customHeight="1">
      <c r="A34" s="8" t="s">
        <v>38</v>
      </c>
      <c r="B34" s="22">
        <f>B35</f>
        <v>0</v>
      </c>
      <c r="C34" s="22">
        <v>0</v>
      </c>
      <c r="D34" s="7"/>
    </row>
    <row r="35" spans="1:4" ht="30" customHeight="1">
      <c r="A35" s="6" t="s">
        <v>17</v>
      </c>
      <c r="B35" s="15"/>
      <c r="C35" s="15"/>
      <c r="D35" s="7"/>
    </row>
    <row r="36" spans="1:4" ht="18" customHeight="1">
      <c r="A36" s="8" t="s">
        <v>26</v>
      </c>
      <c r="B36" s="22">
        <f>B38</f>
        <v>1095.05</v>
      </c>
      <c r="C36" s="22">
        <f>C38</f>
        <v>1086.93</v>
      </c>
      <c r="D36" s="10">
        <f t="shared" si="1"/>
        <v>99.25848134788366</v>
      </c>
    </row>
    <row r="37" spans="1:4" ht="30">
      <c r="A37" s="6" t="s">
        <v>22</v>
      </c>
      <c r="B37" s="22"/>
      <c r="C37" s="22"/>
      <c r="D37" s="10"/>
    </row>
    <row r="38" spans="1:4" ht="17.25" customHeight="1">
      <c r="A38" s="6" t="s">
        <v>29</v>
      </c>
      <c r="B38" s="15">
        <v>1095.05</v>
      </c>
      <c r="C38" s="15">
        <v>1086.93</v>
      </c>
      <c r="D38" s="7">
        <f aca="true" t="shared" si="2" ref="D38:D46">C38/B38*100</f>
        <v>99.25848134788366</v>
      </c>
    </row>
    <row r="39" spans="1:4" ht="0.75" customHeight="1" hidden="1">
      <c r="A39" s="23" t="s">
        <v>34</v>
      </c>
      <c r="B39" s="15">
        <v>0</v>
      </c>
      <c r="C39" s="15"/>
      <c r="D39" s="7"/>
    </row>
    <row r="40" spans="1:4" ht="0.75" customHeight="1" hidden="1">
      <c r="A40" s="23" t="s">
        <v>35</v>
      </c>
      <c r="B40" s="15">
        <v>0</v>
      </c>
      <c r="C40" s="15"/>
      <c r="D40" s="7"/>
    </row>
    <row r="41" spans="1:4" ht="1.5" customHeight="1" hidden="1">
      <c r="A41" s="25" t="s">
        <v>31</v>
      </c>
      <c r="B41" s="15"/>
      <c r="C41" s="15"/>
      <c r="D41" s="7">
        <v>0</v>
      </c>
    </row>
    <row r="42" spans="1:4" ht="15" customHeight="1">
      <c r="A42" s="8" t="s">
        <v>14</v>
      </c>
      <c r="B42" s="22">
        <f>B43+B44+B45</f>
        <v>1292.778</v>
      </c>
      <c r="C42" s="22">
        <f>C43+C44+C45</f>
        <v>1221.162</v>
      </c>
      <c r="D42" s="10">
        <f t="shared" si="2"/>
        <v>94.46030176874916</v>
      </c>
    </row>
    <row r="43" spans="1:4" ht="15" customHeight="1">
      <c r="A43" s="6" t="s">
        <v>32</v>
      </c>
      <c r="B43" s="15">
        <v>13.475</v>
      </c>
      <c r="C43" s="15">
        <v>13.474</v>
      </c>
      <c r="D43" s="7">
        <f t="shared" si="2"/>
        <v>99.99257884972171</v>
      </c>
    </row>
    <row r="44" spans="1:4" ht="16.5" customHeight="1">
      <c r="A44" s="14" t="s">
        <v>24</v>
      </c>
      <c r="B44" s="15">
        <v>733.268</v>
      </c>
      <c r="C44" s="15">
        <v>731.861</v>
      </c>
      <c r="D44" s="7">
        <f t="shared" si="2"/>
        <v>99.80811926880759</v>
      </c>
    </row>
    <row r="45" spans="1:4" ht="14.25" customHeight="1">
      <c r="A45" s="6" t="s">
        <v>15</v>
      </c>
      <c r="B45" s="15">
        <v>546.035</v>
      </c>
      <c r="C45" s="15">
        <v>475.827</v>
      </c>
      <c r="D45" s="7">
        <f t="shared" si="2"/>
        <v>87.14221615830488</v>
      </c>
    </row>
    <row r="46" spans="1:4" ht="14.25" customHeight="1">
      <c r="A46" s="8" t="s">
        <v>40</v>
      </c>
      <c r="B46" s="22">
        <v>63.4</v>
      </c>
      <c r="C46" s="22">
        <v>63.307</v>
      </c>
      <c r="D46" s="10">
        <f t="shared" si="2"/>
        <v>99.85331230283913</v>
      </c>
    </row>
    <row r="47" spans="1:4" ht="24" customHeight="1">
      <c r="A47" s="6" t="s">
        <v>0</v>
      </c>
      <c r="B47" s="24">
        <f>B26-B27</f>
        <v>-309.1119999999996</v>
      </c>
      <c r="C47" s="24">
        <f>C26-C27</f>
        <v>-197.64899999999943</v>
      </c>
      <c r="D47" s="20"/>
    </row>
    <row r="48" spans="1:4" ht="14.25" customHeight="1">
      <c r="A48" s="2" t="s">
        <v>49</v>
      </c>
      <c r="B48" s="2"/>
      <c r="C48" s="2"/>
      <c r="D48" s="2"/>
    </row>
    <row r="49" spans="1:4" ht="14.25" customHeight="1">
      <c r="A49" s="2" t="s">
        <v>18</v>
      </c>
      <c r="B49" s="2"/>
      <c r="C49" s="2"/>
      <c r="D49" s="2"/>
    </row>
    <row r="50" spans="1:4" ht="14.25" customHeight="1">
      <c r="A50" s="2" t="s">
        <v>3</v>
      </c>
      <c r="B50" s="2"/>
      <c r="C50" s="2" t="s">
        <v>48</v>
      </c>
      <c r="D50" s="2"/>
    </row>
    <row r="51" spans="1:4" ht="14.25" customHeight="1">
      <c r="A51" s="5"/>
      <c r="B51" s="2"/>
      <c r="C51" s="2"/>
      <c r="D51" s="2"/>
    </row>
    <row r="57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января 2018 г.</dc:title>
  <dc:subject/>
  <dc:creator>DOHOD1</dc:creator>
  <cp:keywords/>
  <dc:description/>
  <cp:lastModifiedBy>Верх-Ушнур</cp:lastModifiedBy>
  <cp:lastPrinted>2017-12-14T06:32:18Z</cp:lastPrinted>
  <dcterms:created xsi:type="dcterms:W3CDTF">2007-03-05T11:59:24Z</dcterms:created>
  <dcterms:modified xsi:type="dcterms:W3CDTF">2018-01-30T12:49:00Z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XXJ7TYMEEKJ2-4662-114</vt:lpwstr>
  </property>
  <property fmtid="{D5CDD505-2E9C-101B-9397-08002B2CF9AE}" pid="4" name="_dlc_DocIdItemGu">
    <vt:lpwstr>0ddf4dd5-ff63-4f3c-ab13-16e0d2aacb49</vt:lpwstr>
  </property>
  <property fmtid="{D5CDD505-2E9C-101B-9397-08002B2CF9AE}" pid="5" name="_dlc_DocIdU">
    <vt:lpwstr>https://vip.gov.mari.ru/sovetsk/verh_ushnur/_layouts/DocIdRedir.aspx?ID=XXJ7TYMEEKJ2-4662-114, XXJ7TYMEEKJ2-4662-114</vt:lpwstr>
  </property>
  <property fmtid="{D5CDD505-2E9C-101B-9397-08002B2CF9AE}" pid="6" name="Описан">
    <vt:lpwstr/>
  </property>
</Properties>
</file>