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5180" windowHeight="9600" tabRatio="586" activeTab="0"/>
  </bookViews>
  <sheets>
    <sheet name="В-У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<sst xmlns="http://schemas.openxmlformats.org/spreadsheetml/2006/main" count="51" uniqueCount="51">
  <si>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</si>
  <si>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</si>
  <si>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</si>
  <si>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</si>
  <si>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</si>
  <si>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</si>
  <si>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90311105035100000120 Доходы от сдачи в аренду имущества</t>
  </si>
  <si>
    <t>18210601030100000110 Налог на имущество физических лиц</t>
  </si>
  <si>
    <t xml:space="preserve"> РАСХОДЫ ВСЕГО: в т.ч.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</si>
  <si>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</si>
  <si>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</si>
  <si>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</si>
  <si>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</si>
  <si>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18210904050100000110 Земельный налог (по обязательствам, возникшим до 1 января 2006г)</t>
  </si>
  <si>
    <t>0500 Жилищно-коммунальное хозяйство в.т.ч</t>
  </si>
  <si>
    <t>0503 Благоустройство</t>
  </si>
  <si>
    <t>90411705050100000180 прочие неналоговые доходы  в бюджеты поселений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</si>
  <si>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</si>
  <si>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</si>
  <si>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</si>
  <si>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"Верх-Ушнурское сельское поселение</t>
  </si>
  <si>
    <t>0113 Другие общегосударственные вопросы</t>
  </si>
  <si>
    <t>0406 Мероприятия в области использования, охраны водных и гидротехнических сооружений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</si>
  <si>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</si>
  <si>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0502 Коммунальное хозяйство 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</si>
  <si>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</si>
  <si>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0400 Национальная экономика</t>
  </si>
  <si>
    <t>0111 Резервные фонды</t>
  </si>
  <si>
    <t>90311105025100000120 Доходы в виде арендной платы за земельные участки, находящиеся в собственности поселений</t>
  </si>
  <si>
    <t>0409 Дорожное хозяйство в т.ч.</t>
  </si>
  <si>
    <t>18210503010011000110 Единый сельхоз налог</t>
  </si>
  <si>
    <t>0412 Другие вопросы в области национальной экономики</t>
  </si>
  <si>
    <t>0501  Жилищное хозяйство</t>
  </si>
  <si>
    <t>90311406025100000430 Доходы от продажи земельных участков, находящихся в собственности поселений</t>
  </si>
  <si>
    <t>- капитальный ремонт и ремонт дворовых территорий (средства РБ)</t>
  </si>
  <si>
    <t>- капитальный ремонт и ремонт дворовых территорий (средства МБ)</t>
  </si>
  <si>
    <t>0100 Общегосударственные вопросы</t>
  </si>
  <si>
    <t>0200 Национальная оборона</t>
  </si>
  <si>
    <t xml:space="preserve">0300 Национальная безопасность и правоохранительная деятельность </t>
  </si>
  <si>
    <t>90311105075100000120 Доходы от сдачи в аренду имущества, составляющего казну сельских поселений</t>
  </si>
  <si>
    <t>1001  Пенсионное обеспечение</t>
  </si>
  <si>
    <t xml:space="preserve">00010000000000000000  Налоговые и неналоговые доходы  </t>
  </si>
  <si>
    <t>План 2017 г.</t>
  </si>
  <si>
    <t>99220235118100000151 Субвенции на осуществление первичного воинского учета</t>
  </si>
  <si>
    <t>99220220216100010151 Субсидии бюджетам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</si>
  <si>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на 1 апреля 2017 г.</t>
  </si>
  <si>
    <t>Факт на 01.04.17 г.</t>
  </si>
  <si>
    <t>99220215001100000151 Дотации бюджетам сельских поселений на выравнивание бюджетной обеспеченности</t>
  </si>
  <si>
    <t xml:space="preserve">99220215002100000151 Дотации бюджетам сельских поселений  на поддержку мер по обеспечению сбалансированности бюджетов </t>
  </si>
  <si>
    <t xml:space="preserve">Заместитель руководителя финансового отдела </t>
  </si>
  <si>
    <t xml:space="preserve">           А.Рязанова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</si>
</sst>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0.000"/>
    <numFmt numFmtId="168" formatCode="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64" fontId="6" fillId="0" borderId="0" xfId="55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164" fontId="7" fillId="0" borderId="0" xfId="0" applyNumberFormat="1" applyFont="1" applyBorder="1" applyAlignment="1">
      <alignment horizontal="right" vertical="top" wrapText="1"/>
    </xf>
    <xf numFmtId="164" fontId="7" fillId="0" borderId="0" xfId="55" applyNumberFormat="1" applyFont="1" applyBorder="1" applyAlignment="1">
      <alignment horizontal="right" vertical="top" wrapText="1"/>
    </xf>
    <xf numFmtId="0" fontId="6" fillId="0" borderId="0" xfId="0" applyFont="1" applyBorder="1" applyAlignment="1" applyProtection="1">
      <alignment horizontal="right" vertical="top" wrapText="1"/>
      <protection locked="0"/>
    </xf>
    <xf numFmtId="2" fontId="6" fillId="0" borderId="0" xfId="0" applyNumberFormat="1" applyFont="1" applyBorder="1" applyAlignment="1" applyProtection="1">
      <alignment horizontal="right" vertical="top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6" fillId="0" borderId="0" xfId="0" applyFont="1" applyBorder="1" applyAlignment="1">
      <alignment horizontal="left" vertical="top" wrapText="1"/>
    </xf>
    <xf numFmtId="2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164" fontId="6" fillId="33" borderId="0" xfId="55" applyNumberFormat="1" applyFont="1" applyFill="1" applyBorder="1" applyAlignment="1">
      <alignment horizontal="right" vertical="top" wrapText="1"/>
    </xf>
    <xf numFmtId="2" fontId="7" fillId="0" borderId="0" xfId="0" applyNumberFormat="1" applyFont="1" applyBorder="1" applyAlignment="1" applyProtection="1">
      <alignment horizontal="right" vertical="top"/>
      <protection locked="0"/>
    </xf>
    <xf numFmtId="2" fontId="7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6" fillId="33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justify" wrapText="1"/>
    </xf>
    <xf numFmtId="0" fontId="6" fillId="0" borderId="0" xfId="0" applyFont="1" applyBorder="1" applyAlignment="1" applyProtection="1">
      <alignment horizontal="right" vertical="top"/>
      <protection locked="0"/>
    </xf>
    <xf numFmtId="2" fontId="6" fillId="0" borderId="0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view="pageBreakPreview" zoomScaleSheetLayoutView="100" workbookViewId="0" topLeftCell="A1">
      <selection activeCell="B47" sqref="B47"/>
    </sheetView>
  </sheetViews>
  <sheetFormatPr defaultColWidth="9.00390625" defaultRowHeight="12.75"/>
  <cols>
    <col min="1" max="1" width="68.75390625" style="0" customWidth="1"/>
    <col min="2" max="2" width="15.125" style="0" customWidth="1"/>
    <col min="3" max="3" width="14.25390625" style="0" customWidth="1"/>
    <col min="4" max="4" width="12.125" style="0" customWidth="1"/>
  </cols>
  <sheetData>
    <row r="1" spans="1:4" ht="15.75">
      <c r="A1" s="28" t="s">
        <v>19</v>
      </c>
      <c r="B1" s="28"/>
      <c r="C1" s="28"/>
      <c r="D1" s="28"/>
    </row>
    <row r="2" spans="1:4" ht="15.75">
      <c r="A2" s="28" t="s">
        <v>20</v>
      </c>
      <c r="B2" s="28"/>
      <c r="C2" s="28"/>
      <c r="D2" s="28"/>
    </row>
    <row r="3" spans="1:4" ht="15.75">
      <c r="A3" s="28" t="s">
        <v>45</v>
      </c>
      <c r="B3" s="28"/>
      <c r="C3" s="28"/>
      <c r="D3" s="28"/>
    </row>
    <row r="4" spans="1:4" ht="15.75">
      <c r="A4" s="1"/>
      <c r="B4" s="1"/>
      <c r="C4" s="1"/>
      <c r="D4" s="1"/>
    </row>
    <row r="5" spans="1:4" ht="65.25" customHeight="1">
      <c r="A5" s="17" t="s">
        <v>2</v>
      </c>
      <c r="B5" s="4" t="s">
        <v>42</v>
      </c>
      <c r="C5" s="4" t="s">
        <v>46</v>
      </c>
      <c r="D5" s="18" t="s">
        <v>4</v>
      </c>
    </row>
    <row r="6" spans="1:4" ht="15.75" customHeight="1">
      <c r="A6" s="19"/>
      <c r="B6" s="3"/>
      <c r="C6" s="3"/>
      <c r="D6" s="19"/>
    </row>
    <row r="7" spans="1:4" ht="18" customHeight="1">
      <c r="A7" s="8" t="s">
        <v>41</v>
      </c>
      <c r="B7" s="9">
        <f>SUM(B8:B19)</f>
        <v>1159</v>
      </c>
      <c r="C7" s="22">
        <f>SUM(C8:C18)</f>
        <v>390.70000000000005</v>
      </c>
      <c r="D7" s="10">
        <f>C7/B7*100</f>
        <v>33.71009490940467</v>
      </c>
    </row>
    <row r="8" spans="1:4" ht="19.5" customHeight="1">
      <c r="A8" s="6" t="s">
        <v>10</v>
      </c>
      <c r="B8" s="11">
        <v>411</v>
      </c>
      <c r="C8" s="12">
        <v>91.59</v>
      </c>
      <c r="D8" s="7">
        <f>C8/B8*100</f>
        <v>22.284671532846716</v>
      </c>
    </row>
    <row r="9" spans="1:4" ht="0.75" customHeight="1" hidden="1">
      <c r="A9" s="6" t="s">
        <v>11</v>
      </c>
      <c r="B9" s="11"/>
      <c r="C9" s="11"/>
      <c r="D9" s="7"/>
    </row>
    <row r="10" spans="1:4" ht="18" customHeight="1">
      <c r="A10" s="6" t="s">
        <v>7</v>
      </c>
      <c r="B10" s="11">
        <v>170</v>
      </c>
      <c r="C10" s="12">
        <v>2.45</v>
      </c>
      <c r="D10" s="7">
        <f>C10/B10*100</f>
        <v>1.4411764705882355</v>
      </c>
    </row>
    <row r="11" spans="1:4" ht="18" customHeight="1">
      <c r="A11" s="6" t="s">
        <v>30</v>
      </c>
      <c r="B11" s="11">
        <v>31</v>
      </c>
      <c r="C11" s="12">
        <v>262.29</v>
      </c>
      <c r="D11" s="7">
        <f>C11/B11*100</f>
        <v>846.0967741935484</v>
      </c>
    </row>
    <row r="12" spans="1:4" ht="13.5" customHeight="1">
      <c r="A12" s="6" t="s">
        <v>12</v>
      </c>
      <c r="B12" s="11">
        <v>443</v>
      </c>
      <c r="C12" s="12">
        <v>24.97</v>
      </c>
      <c r="D12" s="7">
        <f>C12/B12*100</f>
        <v>5.636568848758465</v>
      </c>
    </row>
    <row r="13" spans="1:4" ht="0.75" customHeight="1" hidden="1">
      <c r="A13" s="6" t="s">
        <v>13</v>
      </c>
      <c r="B13" s="11"/>
      <c r="C13" s="12"/>
      <c r="D13" s="7"/>
    </row>
    <row r="14" spans="1:4" ht="1.5" customHeight="1" hidden="1">
      <c r="A14" s="6" t="s">
        <v>25</v>
      </c>
      <c r="B14" s="11"/>
      <c r="C14" s="12"/>
      <c r="D14" s="7"/>
    </row>
    <row r="15" spans="1:4" ht="23.25" customHeight="1" hidden="1">
      <c r="A15" s="6" t="s">
        <v>6</v>
      </c>
      <c r="B15" s="11"/>
      <c r="C15" s="12"/>
      <c r="D15" s="7"/>
    </row>
    <row r="16" spans="1:4" ht="33" customHeight="1">
      <c r="A16" s="6" t="s">
        <v>28</v>
      </c>
      <c r="B16" s="11">
        <v>12</v>
      </c>
      <c r="C16" s="12">
        <v>0.12</v>
      </c>
      <c r="D16" s="7"/>
    </row>
    <row r="17" spans="1:4" ht="28.5" customHeight="1">
      <c r="A17" s="6" t="s">
        <v>39</v>
      </c>
      <c r="B17" s="11">
        <v>12</v>
      </c>
      <c r="C17" s="12">
        <v>8.5</v>
      </c>
      <c r="D17" s="7">
        <f>C17/B17*100</f>
        <v>70.83333333333334</v>
      </c>
    </row>
    <row r="18" spans="1:4" ht="15.75" customHeight="1">
      <c r="A18" s="6" t="s">
        <v>16</v>
      </c>
      <c r="B18" s="11"/>
      <c r="C18" s="12">
        <v>0.78</v>
      </c>
      <c r="D18" s="7"/>
    </row>
    <row r="19" spans="1:4" ht="15" customHeight="1">
      <c r="A19" s="6" t="s">
        <v>33</v>
      </c>
      <c r="B19" s="11">
        <v>80</v>
      </c>
      <c r="C19" s="12"/>
      <c r="D19" s="7"/>
    </row>
    <row r="20" spans="1:4" ht="15.75" customHeight="1">
      <c r="A20" s="8" t="s">
        <v>5</v>
      </c>
      <c r="B20" s="13">
        <f>B21+B22+B23+B24</f>
        <v>1991.74</v>
      </c>
      <c r="C20" s="13">
        <f>C21+C22+C23+C24</f>
        <v>657.46</v>
      </c>
      <c r="D20" s="10">
        <f>C20/B20*100</f>
        <v>33.00932852681575</v>
      </c>
    </row>
    <row r="21" spans="1:4" ht="30.75" customHeight="1">
      <c r="A21" s="6" t="s">
        <v>47</v>
      </c>
      <c r="B21" s="26">
        <v>1154.27</v>
      </c>
      <c r="C21" s="27">
        <v>204.8</v>
      </c>
      <c r="D21" s="7">
        <f>C21/B21*100</f>
        <v>17.742815805660722</v>
      </c>
    </row>
    <row r="22" spans="1:4" ht="32.25" customHeight="1">
      <c r="A22" s="6" t="s">
        <v>48</v>
      </c>
      <c r="B22" s="26">
        <v>424.47</v>
      </c>
      <c r="C22" s="27">
        <v>424.47</v>
      </c>
      <c r="D22" s="7">
        <f>C22/B22*100</f>
        <v>100</v>
      </c>
    </row>
    <row r="23" spans="1:4" ht="31.5" customHeight="1">
      <c r="A23" s="6" t="s">
        <v>43</v>
      </c>
      <c r="B23" s="26">
        <v>143</v>
      </c>
      <c r="C23" s="27">
        <v>28.19</v>
      </c>
      <c r="D23" s="7">
        <f>C23/B23*100</f>
        <v>19.713286713286713</v>
      </c>
    </row>
    <row r="24" spans="1:4" ht="64.5" customHeight="1">
      <c r="A24" s="6" t="s">
        <v>44</v>
      </c>
      <c r="B24" s="26">
        <v>270</v>
      </c>
      <c r="C24" s="21"/>
      <c r="D24" s="10"/>
    </row>
    <row r="25" spans="1:4" ht="14.25">
      <c r="A25" s="8" t="s">
        <v>1</v>
      </c>
      <c r="B25" s="22">
        <f>B20+B7</f>
        <v>3150.74</v>
      </c>
      <c r="C25" s="22">
        <f>C20+C7</f>
        <v>1048.16</v>
      </c>
      <c r="D25" s="9">
        <f>C25/B25*100</f>
        <v>33.267105505373344</v>
      </c>
    </row>
    <row r="26" spans="1:4" ht="15" customHeight="1">
      <c r="A26" s="8" t="s">
        <v>8</v>
      </c>
      <c r="B26" s="22">
        <f>B27+B31+B33+B35+B41+B45</f>
        <v>3150.7400000000002</v>
      </c>
      <c r="C26" s="22">
        <f>C27+C31+C33+C35+C41+C45</f>
        <v>1174.61</v>
      </c>
      <c r="D26" s="9">
        <f aca="true" t="shared" si="0" ref="D26:D35">C26/B26*100</f>
        <v>37.28044840259748</v>
      </c>
    </row>
    <row r="27" spans="1:4" ht="15" customHeight="1">
      <c r="A27" s="8" t="s">
        <v>36</v>
      </c>
      <c r="B27" s="22">
        <f>B28+B29+B30</f>
        <v>1375</v>
      </c>
      <c r="C27" s="22">
        <f>C28+C29+C30</f>
        <v>351.29</v>
      </c>
      <c r="D27" s="10">
        <f t="shared" si="0"/>
        <v>25.548363636363636</v>
      </c>
    </row>
    <row r="28" spans="1:4" ht="48" customHeight="1">
      <c r="A28" s="16" t="s">
        <v>23</v>
      </c>
      <c r="B28" s="15">
        <v>1364</v>
      </c>
      <c r="C28" s="15">
        <v>351.29</v>
      </c>
      <c r="D28" s="7">
        <f t="shared" si="0"/>
        <v>25.754398826979475</v>
      </c>
    </row>
    <row r="29" spans="1:4" ht="18" customHeight="1">
      <c r="A29" s="16" t="s">
        <v>27</v>
      </c>
      <c r="B29" s="15">
        <v>1</v>
      </c>
      <c r="C29" s="15">
        <v>0</v>
      </c>
      <c r="D29" s="7">
        <f t="shared" si="0"/>
        <v>0</v>
      </c>
    </row>
    <row r="30" spans="1:4" ht="18" customHeight="1">
      <c r="A30" s="6" t="s">
        <v>21</v>
      </c>
      <c r="B30" s="15">
        <v>10</v>
      </c>
      <c r="C30" s="15">
        <v>0</v>
      </c>
      <c r="D30" s="7">
        <f>C30/B30*100</f>
        <v>0</v>
      </c>
    </row>
    <row r="31" spans="1:4" ht="15.75" customHeight="1">
      <c r="A31" s="8" t="s">
        <v>37</v>
      </c>
      <c r="B31" s="22">
        <f>B32</f>
        <v>143</v>
      </c>
      <c r="C31" s="22">
        <f>C32</f>
        <v>18.64</v>
      </c>
      <c r="D31" s="7">
        <f t="shared" si="0"/>
        <v>13.034965034965035</v>
      </c>
    </row>
    <row r="32" spans="1:4" ht="17.25" customHeight="1">
      <c r="A32" s="6" t="s">
        <v>9</v>
      </c>
      <c r="B32" s="15">
        <v>143</v>
      </c>
      <c r="C32" s="15">
        <v>18.64</v>
      </c>
      <c r="D32" s="7">
        <f t="shared" si="0"/>
        <v>13.034965034965035</v>
      </c>
    </row>
    <row r="33" spans="1:4" ht="27" customHeight="1">
      <c r="A33" s="8" t="s">
        <v>38</v>
      </c>
      <c r="B33" s="22">
        <f>B34</f>
        <v>0</v>
      </c>
      <c r="C33" s="22">
        <v>0</v>
      </c>
      <c r="D33" s="7"/>
    </row>
    <row r="34" spans="1:4" ht="30" customHeight="1">
      <c r="A34" s="6" t="s">
        <v>17</v>
      </c>
      <c r="B34" s="15"/>
      <c r="C34" s="15"/>
      <c r="D34" s="7"/>
    </row>
    <row r="35" spans="1:4" ht="18" customHeight="1">
      <c r="A35" s="8" t="s">
        <v>26</v>
      </c>
      <c r="B35" s="22">
        <f>B37</f>
        <v>275.51</v>
      </c>
      <c r="C35" s="22">
        <f>C37</f>
        <v>0</v>
      </c>
      <c r="D35" s="10">
        <f t="shared" si="0"/>
        <v>0</v>
      </c>
    </row>
    <row r="36" spans="1:4" ht="30">
      <c r="A36" s="6" t="s">
        <v>22</v>
      </c>
      <c r="B36" s="22"/>
      <c r="C36" s="22"/>
      <c r="D36" s="10"/>
    </row>
    <row r="37" spans="1:4" ht="17.25" customHeight="1">
      <c r="A37" s="6" t="s">
        <v>29</v>
      </c>
      <c r="B37" s="15">
        <v>275.51</v>
      </c>
      <c r="C37" s="15">
        <v>0</v>
      </c>
      <c r="D37" s="7">
        <f aca="true" t="shared" si="1" ref="D37:D45">C37/B37*100</f>
        <v>0</v>
      </c>
    </row>
    <row r="38" spans="1:4" ht="0.75" customHeight="1" hidden="1">
      <c r="A38" s="23" t="s">
        <v>34</v>
      </c>
      <c r="B38" s="15">
        <v>0</v>
      </c>
      <c r="C38" s="15"/>
      <c r="D38" s="7"/>
    </row>
    <row r="39" spans="1:4" ht="0.75" customHeight="1" hidden="1">
      <c r="A39" s="23" t="s">
        <v>35</v>
      </c>
      <c r="B39" s="15">
        <v>0</v>
      </c>
      <c r="C39" s="15"/>
      <c r="D39" s="7"/>
    </row>
    <row r="40" spans="1:4" ht="1.5" customHeight="1" hidden="1">
      <c r="A40" s="25" t="s">
        <v>31</v>
      </c>
      <c r="B40" s="15"/>
      <c r="C40" s="15"/>
      <c r="D40" s="7">
        <v>0</v>
      </c>
    </row>
    <row r="41" spans="1:4" ht="15" customHeight="1">
      <c r="A41" s="8" t="s">
        <v>14</v>
      </c>
      <c r="B41" s="22">
        <f>B42+B43+B44</f>
        <v>1293.83</v>
      </c>
      <c r="C41" s="22">
        <f>C42+C43+C44</f>
        <v>788.85</v>
      </c>
      <c r="D41" s="10">
        <f t="shared" si="1"/>
        <v>60.97014290903752</v>
      </c>
    </row>
    <row r="42" spans="1:4" ht="15" customHeight="1">
      <c r="A42" s="6" t="s">
        <v>32</v>
      </c>
      <c r="B42" s="15">
        <v>13.48</v>
      </c>
      <c r="C42" s="15">
        <v>12.16</v>
      </c>
      <c r="D42" s="7">
        <f t="shared" si="1"/>
        <v>90.20771513353115</v>
      </c>
    </row>
    <row r="43" spans="1:4" ht="16.5" customHeight="1">
      <c r="A43" s="14" t="s">
        <v>24</v>
      </c>
      <c r="B43" s="15">
        <v>821.37</v>
      </c>
      <c r="C43" s="15">
        <v>490.39</v>
      </c>
      <c r="D43" s="7">
        <f t="shared" si="1"/>
        <v>59.70390932222993</v>
      </c>
    </row>
    <row r="44" spans="1:4" ht="14.25" customHeight="1">
      <c r="A44" s="6" t="s">
        <v>15</v>
      </c>
      <c r="B44" s="15">
        <v>458.98</v>
      </c>
      <c r="C44" s="15">
        <v>286.3</v>
      </c>
      <c r="D44" s="7">
        <f t="shared" si="1"/>
        <v>62.37744564033291</v>
      </c>
    </row>
    <row r="45" spans="1:4" ht="14.25" customHeight="1">
      <c r="A45" s="8" t="s">
        <v>40</v>
      </c>
      <c r="B45" s="22">
        <v>63.4</v>
      </c>
      <c r="C45" s="22">
        <v>15.83</v>
      </c>
      <c r="D45" s="10">
        <f t="shared" si="1"/>
        <v>24.96845425867508</v>
      </c>
    </row>
    <row r="46" spans="1:4" ht="24" customHeight="1">
      <c r="A46" s="6" t="s">
        <v>0</v>
      </c>
      <c r="B46" s="24">
        <f>B25-B26</f>
        <v>0</v>
      </c>
      <c r="C46" s="24">
        <f>C25-C26</f>
        <v>-126.44999999999982</v>
      </c>
      <c r="D46" s="20"/>
    </row>
    <row r="47" spans="1:4" ht="14.25" customHeight="1">
      <c r="A47" s="2" t="s">
        <v>49</v>
      </c>
      <c r="B47" s="2"/>
      <c r="C47" s="2"/>
      <c r="D47" s="2"/>
    </row>
    <row r="48" spans="1:4" ht="14.25" customHeight="1">
      <c r="A48" s="2" t="s">
        <v>18</v>
      </c>
      <c r="B48" s="2"/>
      <c r="C48" s="2"/>
      <c r="D48" s="2"/>
    </row>
    <row r="49" spans="1:4" ht="14.25" customHeight="1">
      <c r="A49" s="2" t="s">
        <v>3</v>
      </c>
      <c r="B49" s="2"/>
      <c r="C49" s="2" t="s">
        <v>50</v>
      </c>
      <c r="D49" s="2"/>
    </row>
    <row r="50" spans="1:4" ht="14.25" customHeight="1">
      <c r="A50" s="5"/>
      <c r="B50" s="2"/>
      <c r="C50" s="2"/>
      <c r="D50" s="2"/>
    </row>
    <row r="56" ht="12.75" customHeight="1"/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 муниципального образования "Верх-Ушнурское сельское поселение на 1 апреля 2017 г.</dc:title>
  <dc:subject/>
  <dc:creator>DOHOD1</dc:creator>
  <cp:keywords/>
  <dc:description/>
  <cp:lastModifiedBy>Верх-Ушнур</cp:lastModifiedBy>
  <cp:lastPrinted>2017-04-07T06:08:18Z</cp:lastPrinted>
  <dcterms:created xsi:type="dcterms:W3CDTF">2007-03-05T11:59:24Z</dcterms:created>
  <dcterms:modified xsi:type="dcterms:W3CDTF">2019-02-26T10:14:22Z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XXJ7TYMEEKJ2-4662-162</vt:lpwstr>
  </property>
  <property fmtid="{D5CDD505-2E9C-101B-9397-08002B2CF9AE}" pid="4" name="_dlc_DocIdItemGu">
    <vt:lpwstr>d35d3d45-79e6-4915-955b-c22bd82ed52b</vt:lpwstr>
  </property>
  <property fmtid="{D5CDD505-2E9C-101B-9397-08002B2CF9AE}" pid="5" name="_dlc_DocIdU">
    <vt:lpwstr>https://vip.gov.mari.ru/sovetsk/verh_ushnur/_layouts/DocIdRedir.aspx?ID=XXJ7TYMEEKJ2-4662-162, XXJ7TYMEEKJ2-4662-162</vt:lpwstr>
  </property>
  <property fmtid="{D5CDD505-2E9C-101B-9397-08002B2CF9AE}" pid="6" name="Описан">
    <vt:lpwstr/>
  </property>
</Properties>
</file>