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350" yWindow="1410" windowWidth="14040" windowHeight="6675" tabRatio="586" activeTab="0"/>
  </bookViews>
  <sheets>
    <sheet name="Солнеч" sheetId="1" r:id="rId1"/>
  </sheets>
  <definedNames>
    <definedName name="_xlnm.Print_Area" localSheetId="0">'Солнеч'!$A$1:$D$57</definedName>
  </definedNames>
  <calcPr fullCalcOnLoad="1"/>
</workbook>
</file>

<file path=xl/sharedStrings.xml><?xml version="1.0" encoding="utf-8"?>
<sst xmlns="http://schemas.openxmlformats.org/spreadsheetml/2006/main" count="58" uniqueCount="57">
  <si>
    <t>Дефицит (-), профицит (+) бюджета</t>
  </si>
  <si>
    <t>ДОХОДЫ, ВСЕГО</t>
  </si>
  <si>
    <t>Показатели</t>
  </si>
  <si>
    <t>% исп к плану года</t>
  </si>
  <si>
    <t>00020000000000000000 Безвозмездные поступления</t>
  </si>
  <si>
    <t>0203 Мобилизационная и вневойсковая подготовка</t>
  </si>
  <si>
    <t>0500 Жилищно-коммунальное хозяйство в.т.ч</t>
  </si>
  <si>
    <t>0503 Благоустройство</t>
  </si>
  <si>
    <t>Исполнение бюджета  муниципального образования</t>
  </si>
  <si>
    <t>0113 Другие общегосударственные вопросы</t>
  </si>
  <si>
    <t>0502 Коммунальное хозяйство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</si>
  <si>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</si>
  <si>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1001 Пенсионное  обеспечение</t>
  </si>
  <si>
    <t>1001 Пенсионное обеспечение</t>
  </si>
  <si>
    <t>0400 Национальная экономика</t>
  </si>
  <si>
    <t>0111 Резервные фонды</t>
  </si>
  <si>
    <t>0501 Жилищное хозяйство</t>
  </si>
  <si>
    <t>0412 Другие вопросы в области национальной экономики</t>
  </si>
  <si>
    <t>0100 Общегосударственные вопросы</t>
  </si>
  <si>
    <t>0200 Национальная оборона</t>
  </si>
  <si>
    <t>0310 Обеспечение пожарной безопасности</t>
  </si>
  <si>
    <t xml:space="preserve">00010000000000000000  Налоговые и неналоговые доходы  </t>
  </si>
  <si>
    <t>0409 Дорожное хозяйство (дорожные фонды)</t>
  </si>
  <si>
    <t>РАСХОДЫ ВСЕГО: в т.ч.</t>
  </si>
  <si>
    <t>904 202 25 555 10 0000 150 Субсидии бюджетам сельских поселений на поддержку программ субъектов Российской Федерации и муниципальных программ формирования современной городской среды.</t>
  </si>
  <si>
    <t>992 202 40 014 10 0010 150 Межбюджетные трансферты, передаваемые бюджетам сельских поселений из бюджета муниципального района на капитальный ремонт и ремонт автомобильных дорог общего пользования  населенных пунктов, дорожных сооружений и элементов обустройства автомобильных дорог общего пользования населенных пунктов</t>
  </si>
  <si>
    <t>992 202 40 014 10 0020 150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</t>
  </si>
  <si>
    <t>992 202 40 014 10 0030 150 Межбюджетные трансферты, передаваемые бюджетам сельских поселений из бюджета муниципального района на организацию в границах сельского поселения электро -, тепло -, газо - и водоснабжения населения, водоотведения</t>
  </si>
  <si>
    <t>992 202 40 014 10 0040 150 Межбюджетные трансферты, передаваемые бюджетам сельских поселений из бюджета муниципального района на осуществление в ценовых зонах  теплоснабжения муниципального контроля за выполнением единой теплоснабжающей организацией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и определенных для нее в схеме теплоснабжения</t>
  </si>
  <si>
    <t>18210102000000000110 Налог на доходы физических лиц</t>
  </si>
  <si>
    <t>18210503000000000110 Единый сельскохозяйственный налог</t>
  </si>
  <si>
    <t>18210601030100000110 Налог на имущество физических лиц</t>
  </si>
  <si>
    <t>18210606000000000110 Земельный налог</t>
  </si>
  <si>
    <t>90311105013100000120 Арендная плата за земли, находящиеся в государственной собственности до разграничения государственной собственности на землю</t>
  </si>
  <si>
    <t>90311105075100000120 Доходы от сдачи в аренду имущества, составляющего казну сельских поселений</t>
  </si>
  <si>
    <t>90411705050100000180 прочие неналоговые доходы  в бюджеты поселений</t>
  </si>
  <si>
    <t>90411109045100000120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</si>
  <si>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90311406025100000430 Доходы от продажи земельных участков, находящихся в собственности поселений</t>
  </si>
  <si>
    <t xml:space="preserve">0300 Национальная безопасность и правоохранительная деятельность </t>
  </si>
  <si>
    <t>90411302995100000130 Прочие доходы от компенсации затрат  бюджетов  сельских поселений</t>
  </si>
  <si>
    <t xml:space="preserve">90311105025100000120 Арендная плата за земли, находящиеся в государственной собственности </t>
  </si>
  <si>
    <t xml:space="preserve">992 202 40 014 10 0050 150 Иные межбюджетные трансферты, передаваемые бюджетам сельских поселений из бюджета муниципального района </t>
  </si>
  <si>
    <t xml:space="preserve">90311402052100000410 доходы от реализации имущества, находящегося в оперативном управлении учреждений, находящихся  в ведении органов  управления сельских поселений </t>
  </si>
  <si>
    <t>90420705020100000150 Поступление от денежных пожертвований, предоставляемых физ лицами получателям средств бюдж.  сельских поселений</t>
  </si>
  <si>
    <t>904 202 35 118 10 0000 150 Субвенции на осуществление первичного воинского учета</t>
  </si>
  <si>
    <t>0405 Сельское хозяйство и рыболовство</t>
  </si>
  <si>
    <t xml:space="preserve">992 202 40 014 10 0060 150 Иные межбюджетные трансферты, передаваемые бюджетам   сельских поселений на обеспечение расходных обязательств городского и сельских поселений по решению вопросов местного значения </t>
  </si>
  <si>
    <t>"Солнечного сельского поселения"</t>
  </si>
  <si>
    <t>992 202 16 001 10 0000 150 Дотации бюджетам сельских поселений на выравнивание бюджетной обеспеченности</t>
  </si>
  <si>
    <t>0309 Защита населения и территории от чрезвычайных ситуаций природного и техногенного характера, гражданская оборона</t>
  </si>
  <si>
    <t xml:space="preserve">Руководитель финансового управления </t>
  </si>
  <si>
    <t>администрации  Советского муниципального района</t>
  </si>
  <si>
    <t>Е.С.Кропотова</t>
  </si>
  <si>
    <t>992 202 40 014 10 0070 150 Иные межбюджетные трансферты, передаваемые бюджетам  сельских поселений из бюджета муниципального района на исполнение передаваемых полномочий по осуществлению муниципального земельного контроля в границах поселений</t>
  </si>
  <si>
    <t>План 2021 г.</t>
  </si>
  <si>
    <t>на 1 марта  2021 г.</t>
  </si>
  <si>
    <t>Факт на 01.03.21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</si>
</sst>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&quot;р.&quot;"/>
    <numFmt numFmtId="174" formatCode="#,##0.0"/>
    <numFmt numFmtId="175" formatCode="0.000"/>
    <numFmt numFmtId="176" formatCode="0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р_."/>
    <numFmt numFmtId="183" formatCode="0.0000"/>
    <numFmt numFmtId="184" formatCode="0.0000000"/>
    <numFmt numFmtId="185" formatCode="0.000000"/>
    <numFmt numFmtId="186" formatCode="0.00000"/>
    <numFmt numFmtId="187" formatCode="#,##0.00000"/>
    <numFmt numFmtId="188" formatCode="0.00000000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 vertical="top" wrapText="1"/>
    </xf>
    <xf numFmtId="172" fontId="4" fillId="0" borderId="0" xfId="0" applyNumberFormat="1" applyFont="1" applyBorder="1" applyAlignment="1">
      <alignment horizontal="right" vertical="top" wrapText="1"/>
    </xf>
    <xf numFmtId="172" fontId="4" fillId="0" borderId="0" xfId="57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justify" vertical="top" wrapText="1"/>
    </xf>
    <xf numFmtId="172" fontId="5" fillId="0" borderId="0" xfId="0" applyNumberFormat="1" applyFont="1" applyBorder="1" applyAlignment="1">
      <alignment horizontal="right" vertical="top" wrapText="1"/>
    </xf>
    <xf numFmtId="172" fontId="5" fillId="0" borderId="0" xfId="57" applyNumberFormat="1" applyFont="1" applyBorder="1" applyAlignment="1">
      <alignment horizontal="right" vertical="top" wrapText="1"/>
    </xf>
    <xf numFmtId="172" fontId="4" fillId="0" borderId="0" xfId="0" applyNumberFormat="1" applyFont="1" applyBorder="1" applyAlignment="1" applyProtection="1">
      <alignment horizontal="right" vertical="top" wrapText="1"/>
      <protection locked="0"/>
    </xf>
    <xf numFmtId="172" fontId="4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wrapText="1"/>
    </xf>
    <xf numFmtId="0" fontId="2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justify"/>
    </xf>
    <xf numFmtId="172" fontId="5" fillId="0" borderId="0" xfId="0" applyNumberFormat="1" applyFont="1" applyBorder="1" applyAlignment="1" applyProtection="1">
      <alignment horizontal="right" vertical="top"/>
      <protection locked="0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72" fontId="4" fillId="0" borderId="0" xfId="0" applyNumberFormat="1" applyFont="1" applyBorder="1" applyAlignment="1" applyProtection="1">
      <alignment horizontal="right" vertical="top"/>
      <protection locked="0"/>
    </xf>
    <xf numFmtId="0" fontId="2" fillId="0" borderId="0" xfId="0" applyFont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 wrapText="1"/>
    </xf>
    <xf numFmtId="172" fontId="5" fillId="33" borderId="0" xfId="0" applyNumberFormat="1" applyFont="1" applyFill="1" applyBorder="1" applyAlignment="1">
      <alignment horizontal="right" vertical="top" wrapText="1"/>
    </xf>
    <xf numFmtId="172" fontId="4" fillId="33" borderId="0" xfId="0" applyNumberFormat="1" applyFont="1" applyFill="1" applyBorder="1" applyAlignment="1">
      <alignment horizontal="right" vertical="top" wrapText="1"/>
    </xf>
    <xf numFmtId="2" fontId="4" fillId="33" borderId="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view="pageBreakPreview" zoomScale="110" zoomScaleSheetLayoutView="110" zoomScalePageLayoutView="0" workbookViewId="0" topLeftCell="A1">
      <selection activeCell="A23" sqref="A23"/>
    </sheetView>
  </sheetViews>
  <sheetFormatPr defaultColWidth="9.00390625" defaultRowHeight="12.75"/>
  <cols>
    <col min="1" max="1" width="77.125" style="0" customWidth="1"/>
    <col min="2" max="2" width="16.875" style="0" customWidth="1"/>
    <col min="3" max="3" width="21.375" style="0" customWidth="1"/>
    <col min="4" max="4" width="16.625" style="0" customWidth="1"/>
  </cols>
  <sheetData>
    <row r="1" spans="1:4" ht="15.75">
      <c r="A1" s="26" t="s">
        <v>8</v>
      </c>
      <c r="B1" s="26"/>
      <c r="C1" s="26"/>
      <c r="D1" s="26"/>
    </row>
    <row r="2" spans="1:4" ht="15.75">
      <c r="A2" s="26" t="s">
        <v>47</v>
      </c>
      <c r="B2" s="26"/>
      <c r="C2" s="26"/>
      <c r="D2" s="26"/>
    </row>
    <row r="3" spans="1:5" ht="15.75">
      <c r="A3" s="26" t="s">
        <v>55</v>
      </c>
      <c r="B3" s="26"/>
      <c r="C3" s="26"/>
      <c r="D3" s="26"/>
      <c r="E3" s="26"/>
    </row>
    <row r="4" spans="1:4" ht="8.25" customHeight="1">
      <c r="A4" s="18"/>
      <c r="B4" s="18"/>
      <c r="C4" s="18"/>
      <c r="D4" s="18"/>
    </row>
    <row r="5" spans="1:4" ht="48" customHeight="1">
      <c r="A5" s="19" t="s">
        <v>2</v>
      </c>
      <c r="B5" s="2" t="s">
        <v>54</v>
      </c>
      <c r="C5" s="2" t="s">
        <v>56</v>
      </c>
      <c r="D5" s="15" t="s">
        <v>3</v>
      </c>
    </row>
    <row r="6" spans="1:4" ht="13.5" customHeight="1">
      <c r="A6" s="11"/>
      <c r="B6" s="12"/>
      <c r="C6" s="12"/>
      <c r="D6" s="12"/>
    </row>
    <row r="7" spans="1:4" ht="15" customHeight="1">
      <c r="A7" s="21" t="s">
        <v>21</v>
      </c>
      <c r="B7" s="7">
        <f>SUM(B8:B19)</f>
        <v>1850</v>
      </c>
      <c r="C7" s="7">
        <f>SUM(C8:C19)</f>
        <v>250.23245999999997</v>
      </c>
      <c r="D7" s="8">
        <f>C7/B7*100</f>
        <v>13.526078918918918</v>
      </c>
    </row>
    <row r="8" spans="1:4" ht="15" customHeight="1">
      <c r="A8" s="3" t="s">
        <v>29</v>
      </c>
      <c r="B8" s="9">
        <v>701</v>
      </c>
      <c r="C8" s="9">
        <v>96.00107</v>
      </c>
      <c r="D8" s="5">
        <f>C8/B8*100</f>
        <v>13.694874465049928</v>
      </c>
    </row>
    <row r="9" spans="1:4" ht="19.5" customHeight="1" hidden="1">
      <c r="A9" s="3" t="s">
        <v>30</v>
      </c>
      <c r="B9" s="9">
        <v>0</v>
      </c>
      <c r="C9" s="9">
        <v>0</v>
      </c>
      <c r="D9" s="5">
        <v>0</v>
      </c>
    </row>
    <row r="10" spans="1:4" ht="15.75" customHeight="1">
      <c r="A10" s="3" t="s">
        <v>31</v>
      </c>
      <c r="B10" s="9">
        <v>311</v>
      </c>
      <c r="C10" s="9">
        <v>21.73213</v>
      </c>
      <c r="D10" s="5">
        <f>C10/B10*100</f>
        <v>6.9878231511254025</v>
      </c>
    </row>
    <row r="11" spans="1:4" ht="18" customHeight="1">
      <c r="A11" s="3" t="s">
        <v>32</v>
      </c>
      <c r="B11" s="9">
        <v>615</v>
      </c>
      <c r="C11" s="9">
        <v>106.42907</v>
      </c>
      <c r="D11" s="5">
        <f>C11/B11*100</f>
        <v>17.305539837398374</v>
      </c>
    </row>
    <row r="12" spans="1:4" ht="28.5" customHeight="1" hidden="1">
      <c r="A12" s="3" t="s">
        <v>33</v>
      </c>
      <c r="B12" s="9">
        <v>0</v>
      </c>
      <c r="C12" s="9">
        <v>0</v>
      </c>
      <c r="D12" s="5">
        <v>0</v>
      </c>
    </row>
    <row r="13" spans="1:4" ht="16.5" customHeight="1">
      <c r="A13" s="3" t="s">
        <v>40</v>
      </c>
      <c r="B13" s="9">
        <v>0</v>
      </c>
      <c r="C13" s="9">
        <v>0.01142</v>
      </c>
      <c r="D13" s="5">
        <v>0</v>
      </c>
    </row>
    <row r="14" spans="1:4" ht="32.25" customHeight="1">
      <c r="A14" s="3" t="s">
        <v>34</v>
      </c>
      <c r="B14" s="9">
        <v>53</v>
      </c>
      <c r="C14" s="9">
        <v>0</v>
      </c>
      <c r="D14" s="5">
        <f>C14/B14*100</f>
        <v>0</v>
      </c>
    </row>
    <row r="15" spans="1:4" ht="60" customHeight="1">
      <c r="A15" s="10" t="s">
        <v>36</v>
      </c>
      <c r="B15" s="9">
        <v>170</v>
      </c>
      <c r="C15" s="9">
        <v>26.05877</v>
      </c>
      <c r="D15" s="5">
        <f>C15/B15*100</f>
        <v>15.328688235294116</v>
      </c>
    </row>
    <row r="16" spans="1:4" ht="0.75" customHeight="1">
      <c r="A16" s="3" t="s">
        <v>39</v>
      </c>
      <c r="B16" s="9">
        <v>0</v>
      </c>
      <c r="C16" s="9">
        <v>0</v>
      </c>
      <c r="D16" s="5">
        <v>0</v>
      </c>
    </row>
    <row r="17" spans="1:4" ht="31.5" customHeight="1" hidden="1">
      <c r="A17" s="3" t="s">
        <v>37</v>
      </c>
      <c r="B17" s="9"/>
      <c r="C17" s="9"/>
      <c r="D17" s="5"/>
    </row>
    <row r="18" spans="1:4" ht="48" customHeight="1" hidden="1">
      <c r="A18" s="3" t="s">
        <v>42</v>
      </c>
      <c r="B18" s="9"/>
      <c r="C18" s="9"/>
      <c r="D18" s="5"/>
    </row>
    <row r="19" spans="1:4" ht="21" customHeight="1" hidden="1">
      <c r="A19" s="3" t="s">
        <v>35</v>
      </c>
      <c r="B19" s="9"/>
      <c r="C19" s="9"/>
      <c r="D19" s="5"/>
    </row>
    <row r="20" spans="1:4" ht="19.5" customHeight="1">
      <c r="A20" s="21" t="s">
        <v>4</v>
      </c>
      <c r="B20" s="17">
        <f>B21+B22+B25+B23+B24+B26+B27+B28+B31+B30+B29</f>
        <v>4661.52835</v>
      </c>
      <c r="C20" s="17">
        <f>C21+C22+C23+C24+C26+C27+C28+C29+C30</f>
        <v>113.05519000000001</v>
      </c>
      <c r="D20" s="8">
        <f>C20/B20*100</f>
        <v>2.4252816139153164</v>
      </c>
    </row>
    <row r="21" spans="1:4" ht="30.75" customHeight="1">
      <c r="A21" s="3" t="s">
        <v>48</v>
      </c>
      <c r="B21" s="20">
        <v>386.9</v>
      </c>
      <c r="C21" s="20">
        <v>64.4</v>
      </c>
      <c r="D21" s="5">
        <v>0</v>
      </c>
    </row>
    <row r="22" spans="1:4" ht="21" customHeight="1">
      <c r="A22" s="3" t="s">
        <v>44</v>
      </c>
      <c r="B22" s="20">
        <v>110.8</v>
      </c>
      <c r="C22" s="20">
        <v>16.65519</v>
      </c>
      <c r="D22" s="5">
        <f>C22/B22*100</f>
        <v>15.031759927797836</v>
      </c>
    </row>
    <row r="23" spans="1:4" ht="43.5" customHeight="1">
      <c r="A23" s="16" t="s">
        <v>24</v>
      </c>
      <c r="B23" s="20">
        <v>815.84082</v>
      </c>
      <c r="C23" s="20">
        <v>0</v>
      </c>
      <c r="D23" s="5">
        <v>0</v>
      </c>
    </row>
    <row r="24" spans="1:4" ht="72.75" customHeight="1">
      <c r="A24" s="3" t="s">
        <v>25</v>
      </c>
      <c r="B24" s="20">
        <v>54.7</v>
      </c>
      <c r="C24" s="20">
        <v>32</v>
      </c>
      <c r="D24" s="5">
        <f>C24/B24*100</f>
        <v>58.50091407678245</v>
      </c>
    </row>
    <row r="25" spans="1:4" ht="30" customHeight="1" hidden="1">
      <c r="A25" s="3" t="s">
        <v>26</v>
      </c>
      <c r="B25" s="20"/>
      <c r="C25" s="20"/>
      <c r="D25" s="5" t="e">
        <f>C25/B25*100</f>
        <v>#DIV/0!</v>
      </c>
    </row>
    <row r="26" spans="1:4" ht="63" customHeight="1">
      <c r="A26" s="3" t="s">
        <v>27</v>
      </c>
      <c r="B26" s="20">
        <v>0.1</v>
      </c>
      <c r="C26" s="20">
        <v>0</v>
      </c>
      <c r="D26" s="5">
        <v>0</v>
      </c>
    </row>
    <row r="27" spans="1:4" ht="102.75" customHeight="1">
      <c r="A27" s="3" t="s">
        <v>28</v>
      </c>
      <c r="B27" s="20">
        <v>0.1</v>
      </c>
      <c r="C27" s="20">
        <v>0</v>
      </c>
      <c r="D27" s="5">
        <v>0</v>
      </c>
    </row>
    <row r="28" spans="1:4" ht="34.5" customHeight="1">
      <c r="A28" s="3" t="s">
        <v>41</v>
      </c>
      <c r="B28" s="20">
        <v>230</v>
      </c>
      <c r="C28" s="20">
        <v>0</v>
      </c>
      <c r="D28" s="5">
        <f>C28/B28*100</f>
        <v>0</v>
      </c>
    </row>
    <row r="29" spans="1:4" ht="48.75" customHeight="1">
      <c r="A29" s="22" t="s">
        <v>46</v>
      </c>
      <c r="B29" s="20">
        <v>3062.98753</v>
      </c>
      <c r="C29" s="20">
        <v>0</v>
      </c>
      <c r="D29" s="5"/>
    </row>
    <row r="30" spans="1:4" ht="57.75" customHeight="1">
      <c r="A30" s="3" t="s">
        <v>53</v>
      </c>
      <c r="B30" s="20">
        <v>0.1</v>
      </c>
      <c r="C30" s="20">
        <v>0</v>
      </c>
      <c r="D30" s="5">
        <v>0</v>
      </c>
    </row>
    <row r="31" spans="1:4" ht="33.75" customHeight="1" hidden="1">
      <c r="A31" s="3" t="s">
        <v>43</v>
      </c>
      <c r="B31" s="20">
        <v>0</v>
      </c>
      <c r="C31" s="20">
        <v>0</v>
      </c>
      <c r="D31" s="5">
        <v>0</v>
      </c>
    </row>
    <row r="32" spans="1:4" ht="21" customHeight="1">
      <c r="A32" s="21" t="s">
        <v>1</v>
      </c>
      <c r="B32" s="7">
        <f>B20+B7</f>
        <v>6511.52835</v>
      </c>
      <c r="C32" s="7">
        <f>C20+C7</f>
        <v>363.28765</v>
      </c>
      <c r="D32" s="8">
        <f>C32/B32*100</f>
        <v>5.579145639441162</v>
      </c>
    </row>
    <row r="33" spans="1:4" ht="18.75" customHeight="1">
      <c r="A33" s="6" t="s">
        <v>23</v>
      </c>
      <c r="B33" s="7">
        <f>B34+B38+B40+B43+B47+B51</f>
        <v>6552.5283500000005</v>
      </c>
      <c r="C33" s="7">
        <f>C34+C38+C40+C43+C47+C51</f>
        <v>323.3973</v>
      </c>
      <c r="D33" s="8">
        <f>C33/B33*100</f>
        <v>4.935458234224961</v>
      </c>
    </row>
    <row r="34" spans="1:4" ht="18.75" customHeight="1">
      <c r="A34" s="6" t="s">
        <v>18</v>
      </c>
      <c r="B34" s="7">
        <f>B35+B36+B37</f>
        <v>1661.3000000000002</v>
      </c>
      <c r="C34" s="7">
        <f>C35+C36+C37</f>
        <v>240.97969999999998</v>
      </c>
      <c r="D34" s="8">
        <f>C34/B34*100</f>
        <v>14.505489676759161</v>
      </c>
    </row>
    <row r="35" spans="1:4" ht="44.25" customHeight="1">
      <c r="A35" s="14" t="s">
        <v>11</v>
      </c>
      <c r="B35" s="4">
        <v>1471.9</v>
      </c>
      <c r="C35" s="4">
        <v>240.40836</v>
      </c>
      <c r="D35" s="5">
        <f>C35/B35*100</f>
        <v>16.3331992662545</v>
      </c>
    </row>
    <row r="36" spans="1:4" ht="15" customHeight="1">
      <c r="A36" s="14" t="s">
        <v>15</v>
      </c>
      <c r="B36" s="24">
        <v>1</v>
      </c>
      <c r="C36" s="24">
        <v>0</v>
      </c>
      <c r="D36" s="5">
        <f>C36/B36*100</f>
        <v>0</v>
      </c>
    </row>
    <row r="37" spans="1:4" ht="15" customHeight="1">
      <c r="A37" s="3" t="s">
        <v>9</v>
      </c>
      <c r="B37" s="24">
        <v>188.4</v>
      </c>
      <c r="C37" s="24">
        <v>0.57134</v>
      </c>
      <c r="D37" s="5">
        <f>C37/B37*100</f>
        <v>0.3032590233545647</v>
      </c>
    </row>
    <row r="38" spans="1:4" ht="16.5" customHeight="1">
      <c r="A38" s="6" t="s">
        <v>19</v>
      </c>
      <c r="B38" s="23">
        <f>B39</f>
        <v>110.8</v>
      </c>
      <c r="C38" s="23">
        <f>C39</f>
        <v>16.65519</v>
      </c>
      <c r="D38" s="8">
        <f>C38/B38*100</f>
        <v>15.031759927797836</v>
      </c>
    </row>
    <row r="39" spans="1:4" ht="15" customHeight="1">
      <c r="A39" s="3" t="s">
        <v>5</v>
      </c>
      <c r="B39" s="24">
        <v>110.8</v>
      </c>
      <c r="C39" s="24">
        <v>16.65519</v>
      </c>
      <c r="D39" s="5">
        <f>C39/B39*100</f>
        <v>15.031759927797836</v>
      </c>
    </row>
    <row r="40" spans="1:4" ht="18" customHeight="1">
      <c r="A40" s="6" t="s">
        <v>38</v>
      </c>
      <c r="B40" s="23">
        <f>B41+B42</f>
        <v>0</v>
      </c>
      <c r="C40" s="23">
        <f>C41+C42</f>
        <v>0</v>
      </c>
      <c r="D40" s="8">
        <v>0</v>
      </c>
    </row>
    <row r="41" spans="1:4" ht="18" customHeight="1">
      <c r="A41" s="3" t="s">
        <v>49</v>
      </c>
      <c r="B41" s="24">
        <v>0</v>
      </c>
      <c r="C41" s="24">
        <v>0</v>
      </c>
      <c r="D41" s="5">
        <v>0</v>
      </c>
    </row>
    <row r="42" spans="1:4" ht="15.75" customHeight="1">
      <c r="A42" s="3" t="s">
        <v>20</v>
      </c>
      <c r="B42" s="24">
        <v>0</v>
      </c>
      <c r="C42" s="24">
        <v>0</v>
      </c>
      <c r="D42" s="5">
        <v>0</v>
      </c>
    </row>
    <row r="43" spans="1:4" ht="15" customHeight="1">
      <c r="A43" s="6" t="s">
        <v>14</v>
      </c>
      <c r="B43" s="23">
        <f>B44+B45+B46</f>
        <v>295.462</v>
      </c>
      <c r="C43" s="23">
        <f>C44+C45+C46</f>
        <v>32</v>
      </c>
      <c r="D43" s="8">
        <f aca="true" t="shared" si="0" ref="D43:D50">C43/B43*100</f>
        <v>10.830495969024783</v>
      </c>
    </row>
    <row r="44" spans="1:4" ht="15" customHeight="1">
      <c r="A44" s="3" t="s">
        <v>45</v>
      </c>
      <c r="B44" s="24">
        <v>0</v>
      </c>
      <c r="C44" s="24">
        <v>0</v>
      </c>
      <c r="D44" s="5">
        <v>0</v>
      </c>
    </row>
    <row r="45" spans="1:4" ht="15.75" customHeight="1">
      <c r="A45" s="3" t="s">
        <v>22</v>
      </c>
      <c r="B45" s="24">
        <v>284.7</v>
      </c>
      <c r="C45" s="24">
        <v>32</v>
      </c>
      <c r="D45" s="5">
        <f t="shared" si="0"/>
        <v>11.239901650860554</v>
      </c>
    </row>
    <row r="46" spans="1:4" ht="16.5" customHeight="1">
      <c r="A46" s="3" t="s">
        <v>17</v>
      </c>
      <c r="B46" s="24">
        <v>10.762</v>
      </c>
      <c r="C46" s="24">
        <v>0</v>
      </c>
      <c r="D46" s="5">
        <f t="shared" si="0"/>
        <v>0</v>
      </c>
    </row>
    <row r="47" spans="1:4" ht="15.75" customHeight="1">
      <c r="A47" s="6" t="s">
        <v>6</v>
      </c>
      <c r="B47" s="23">
        <f>B48+B49+B50</f>
        <v>4484.966350000001</v>
      </c>
      <c r="C47" s="23">
        <f>C48+C49+C50</f>
        <v>33.76241</v>
      </c>
      <c r="D47" s="8">
        <f t="shared" si="0"/>
        <v>0.752790709343895</v>
      </c>
    </row>
    <row r="48" spans="1:4" ht="15.75" customHeight="1">
      <c r="A48" s="3" t="s">
        <v>16</v>
      </c>
      <c r="B48" s="24">
        <v>3430.15153</v>
      </c>
      <c r="C48" s="24">
        <v>0</v>
      </c>
      <c r="D48" s="5">
        <f t="shared" si="0"/>
        <v>0</v>
      </c>
    </row>
    <row r="49" spans="1:4" ht="15.75" customHeight="1">
      <c r="A49" s="13" t="s">
        <v>10</v>
      </c>
      <c r="B49" s="24">
        <v>24.436</v>
      </c>
      <c r="C49" s="24">
        <v>24.23552</v>
      </c>
      <c r="D49" s="5">
        <f t="shared" si="0"/>
        <v>99.17957112457032</v>
      </c>
    </row>
    <row r="50" spans="1:4" ht="15.75" customHeight="1">
      <c r="A50" s="3" t="s">
        <v>7</v>
      </c>
      <c r="B50" s="24">
        <v>1030.37882</v>
      </c>
      <c r="C50" s="24">
        <v>9.52689</v>
      </c>
      <c r="D50" s="5">
        <f t="shared" si="0"/>
        <v>0.9246007211211892</v>
      </c>
    </row>
    <row r="51" spans="1:4" ht="14.25" customHeight="1">
      <c r="A51" s="6" t="s">
        <v>12</v>
      </c>
      <c r="B51" s="23">
        <f>B52</f>
        <v>0</v>
      </c>
      <c r="C51" s="23">
        <f>C52</f>
        <v>0</v>
      </c>
      <c r="D51" s="8">
        <v>0</v>
      </c>
    </row>
    <row r="52" spans="1:4" ht="13.5" customHeight="1">
      <c r="A52" s="3" t="s">
        <v>13</v>
      </c>
      <c r="B52" s="24">
        <v>0</v>
      </c>
      <c r="C52" s="24">
        <v>0</v>
      </c>
      <c r="D52" s="5">
        <v>0</v>
      </c>
    </row>
    <row r="53" spans="1:5" ht="63" customHeight="1" hidden="1">
      <c r="A53" s="3" t="s">
        <v>0</v>
      </c>
      <c r="B53" s="25">
        <f>B32-B33</f>
        <v>-41.00000000000091</v>
      </c>
      <c r="C53" s="25">
        <f>C32-C33</f>
        <v>39.89035000000001</v>
      </c>
      <c r="D53" s="5"/>
      <c r="E53" s="1"/>
    </row>
    <row r="54" spans="1:4" ht="15">
      <c r="A54" s="3" t="s">
        <v>0</v>
      </c>
      <c r="B54" s="25">
        <f>B32-B33</f>
        <v>-41.00000000000091</v>
      </c>
      <c r="C54" s="24">
        <f>C32-C33</f>
        <v>39.89035000000001</v>
      </c>
      <c r="D54" s="5"/>
    </row>
    <row r="55" spans="1:4" ht="15.75">
      <c r="A55" s="1" t="s">
        <v>50</v>
      </c>
      <c r="B55" s="1"/>
      <c r="C55" s="1"/>
      <c r="D55" s="1"/>
    </row>
    <row r="56" spans="1:4" ht="15.75">
      <c r="A56" s="1" t="s">
        <v>51</v>
      </c>
      <c r="B56" s="1"/>
      <c r="C56" s="1" t="s">
        <v>52</v>
      </c>
      <c r="D56" s="1"/>
    </row>
  </sheetData>
  <sheetProtection/>
  <mergeCells count="3">
    <mergeCell ref="A1:D1"/>
    <mergeCell ref="A2:D2"/>
    <mergeCell ref="A3:E3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Исполнение бюджета Солнечного сельского поселения на 01 марта 2021 года</dc:title>
  <dc:subject/>
  <dc:creator>DOHOD1</dc:creator>
  <cp:keywords/>
  <dc:description/>
  <cp:lastModifiedBy>Солнечный</cp:lastModifiedBy>
  <cp:lastPrinted>2021-02-05T07:30:47Z</cp:lastPrinted>
  <dcterms:created xsi:type="dcterms:W3CDTF">2007-03-05T11:59:24Z</dcterms:created>
  <dcterms:modified xsi:type="dcterms:W3CDTF">2021-03-10T06:36:25Z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XXJ7TYMEEKJ2-4861-263</vt:lpwstr>
  </property>
  <property fmtid="{D5CDD505-2E9C-101B-9397-08002B2CF9AE}" pid="4" name="_dlc_DocIdItemGu">
    <vt:lpwstr>ce84fac4-0205-40e7-a36f-2fd21ca05403</vt:lpwstr>
  </property>
  <property fmtid="{D5CDD505-2E9C-101B-9397-08002B2CF9AE}" pid="5" name="_dlc_DocIdU">
    <vt:lpwstr>https://vip.gov.mari.ru/sovetsk/solnechnyi/_layouts/DocIdRedir.aspx?ID=XXJ7TYMEEKJ2-4861-263, XXJ7TYMEEKJ2-4861-263</vt:lpwstr>
  </property>
  <property fmtid="{D5CDD505-2E9C-101B-9397-08002B2CF9AE}" pid="6" name="Описан">
    <vt:lpwstr/>
  </property>
</Properties>
</file>