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5180" windowHeight="9600" tabRatio="586" activeTab="0"/>
  </bookViews>
  <sheets>
    <sheet name="Солнеч" sheetId="1" r:id="rId1"/>
  </sheets>
  <definedNames>
    <definedName name="_xlnm.Print_Area" localSheetId="0">'Солнеч'!$A$1:$D$55</definedName>
  </definedNames>
  <calcPr fullCalcOnLoad="1"/>
</workbook>
</file>

<file path=xl/sharedStrings.xml><?xml version="1.0" encoding="utf-8"?>
<sst xmlns="http://schemas.openxmlformats.org/spreadsheetml/2006/main" count="56" uniqueCount="55">
  <si>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</si>
  <si>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</si>
  <si>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</si>
  <si>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</si>
  <si>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</si>
  <si>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</si>
  <si>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</si>
  <si>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</si>
  <si>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</si>
  <si>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</si>
  <si>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</si>
  <si>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</si>
  <si>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</si>
  <si>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</si>
  <si>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</si>
  <si>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</si>
  <si>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</si>
  <si>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</si>
  <si>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</si>
  <si>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</si>
  <si>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</si>
  <si>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0409 Дорожное хозяйство (дорожные фонды)</t>
  </si>
  <si>
    <t>РАСХОДЫ ВСЕГО: в т.ч.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</si>
  <si>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</si>
  <si>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</si>
  <si>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</si>
  <si>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</si>
  <si>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</si>
  <si>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</si>
  <si>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</si>
  <si>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</si>
  <si>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</si>
  <si>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</si>
  <si>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</si>
  <si>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</si>
  <si>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</si>
  <si>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</si>
  <si>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</si>
  <si>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</si>
  <si>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</si>
  <si>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90311105025100000120 Арендная плата за земли, находящиеся в государственной собственности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</si>
  <si>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</si>
  <si>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</si>
  <si>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</si>
  <si>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План 2020 г.</t>
  </si>
  <si>
    <t>0405 Сельское хозяйство и рыболовство</t>
  </si>
  <si>
    <t>Исполнение бюджета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</si>
  <si>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</si>
  <si>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</si>
  <si>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</si>
  <si>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</si>
  <si>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</si>
  <si>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на 1 сентября 2020 г.</t>
  </si>
  <si>
    <t>Факт на 01.09.20 г.</t>
  </si>
  <si>
    <t>Солнечного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</si>
</sst>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57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172" fontId="4" fillId="33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="110" zoomScaleSheetLayoutView="110" zoomScalePageLayoutView="0" workbookViewId="0" topLeftCell="A26">
      <selection activeCell="G9" sqref="G9"/>
    </sheetView>
  </sheetViews>
  <sheetFormatPr defaultColWidth="9.00390625" defaultRowHeight="12.75"/>
  <cols>
    <col min="1" max="1" width="77.125" style="0" customWidth="1"/>
    <col min="2" max="2" width="16.875" style="0" customWidth="1"/>
    <col min="3" max="3" width="21.375" style="0" customWidth="1"/>
    <col min="4" max="4" width="16.625" style="0" customWidth="1"/>
  </cols>
  <sheetData>
    <row r="1" spans="1:4" ht="15.75">
      <c r="A1" s="25" t="s">
        <v>46</v>
      </c>
      <c r="B1" s="25"/>
      <c r="C1" s="25"/>
      <c r="D1" s="25"/>
    </row>
    <row r="2" spans="1:4" ht="15.75">
      <c r="A2" s="25" t="s">
        <v>54</v>
      </c>
      <c r="B2" s="25"/>
      <c r="C2" s="25"/>
      <c r="D2" s="25"/>
    </row>
    <row r="3" spans="1:5" ht="15.75">
      <c r="A3" s="25" t="s">
        <v>52</v>
      </c>
      <c r="B3" s="25"/>
      <c r="C3" s="25"/>
      <c r="D3" s="25"/>
      <c r="E3" s="25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44</v>
      </c>
      <c r="C5" s="2" t="s">
        <v>53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20</v>
      </c>
      <c r="B7" s="7">
        <f>SUM(B8:B19)</f>
        <v>3786</v>
      </c>
      <c r="C7" s="7">
        <f>SUM(C8:C19)</f>
        <v>853.8090400000001</v>
      </c>
      <c r="D7" s="8">
        <f>C7/B7*100</f>
        <v>22.55174432118331</v>
      </c>
    </row>
    <row r="8" spans="1:4" ht="16.5" customHeight="1">
      <c r="A8" s="3" t="s">
        <v>29</v>
      </c>
      <c r="B8" s="9">
        <v>739</v>
      </c>
      <c r="C8" s="9">
        <v>395.95446</v>
      </c>
      <c r="D8" s="5">
        <f>C8/B8*100</f>
        <v>53.57976454668471</v>
      </c>
    </row>
    <row r="9" spans="1:4" ht="19.5" customHeight="1">
      <c r="A9" s="3" t="s">
        <v>30</v>
      </c>
      <c r="B9" s="9">
        <v>0</v>
      </c>
      <c r="C9" s="9">
        <v>0</v>
      </c>
      <c r="D9" s="5">
        <v>0</v>
      </c>
    </row>
    <row r="10" spans="1:4" ht="15.75" customHeight="1">
      <c r="A10" s="3" t="s">
        <v>31</v>
      </c>
      <c r="B10" s="9">
        <v>165</v>
      </c>
      <c r="C10" s="9">
        <v>29.92915</v>
      </c>
      <c r="D10" s="5">
        <f>C10/B10*100</f>
        <v>18.138878787878788</v>
      </c>
    </row>
    <row r="11" spans="1:4" ht="18" customHeight="1">
      <c r="A11" s="3" t="s">
        <v>32</v>
      </c>
      <c r="B11" s="9">
        <v>2721</v>
      </c>
      <c r="C11" s="9">
        <v>295.63925</v>
      </c>
      <c r="D11" s="5">
        <f>C11/B11*100</f>
        <v>10.865095553105476</v>
      </c>
    </row>
    <row r="12" spans="1:4" ht="28.5" customHeight="1">
      <c r="A12" s="3" t="s">
        <v>33</v>
      </c>
      <c r="B12" s="9">
        <v>0</v>
      </c>
      <c r="C12" s="9">
        <v>0</v>
      </c>
      <c r="D12" s="5">
        <v>0</v>
      </c>
    </row>
    <row r="13" spans="1:4" ht="32.25" customHeight="1">
      <c r="A13" s="3" t="s">
        <v>40</v>
      </c>
      <c r="B13" s="9">
        <v>0</v>
      </c>
      <c r="C13" s="9">
        <v>0</v>
      </c>
      <c r="D13" s="5">
        <v>0</v>
      </c>
    </row>
    <row r="14" spans="1:4" ht="32.25" customHeight="1">
      <c r="A14" s="3" t="s">
        <v>34</v>
      </c>
      <c r="B14" s="9">
        <v>51</v>
      </c>
      <c r="C14" s="9">
        <v>20.28741</v>
      </c>
      <c r="D14" s="5">
        <f>C14/B14*100</f>
        <v>39.77923529411765</v>
      </c>
    </row>
    <row r="15" spans="1:4" ht="60" customHeight="1">
      <c r="A15" s="10" t="s">
        <v>36</v>
      </c>
      <c r="B15" s="9">
        <v>110</v>
      </c>
      <c r="C15" s="9">
        <v>111.99877</v>
      </c>
      <c r="D15" s="5">
        <f>C15/B15*100</f>
        <v>101.81706363636363</v>
      </c>
    </row>
    <row r="16" spans="1:4" ht="30" customHeight="1">
      <c r="A16" s="3" t="s">
        <v>39</v>
      </c>
      <c r="B16" s="9">
        <v>0</v>
      </c>
      <c r="C16" s="9">
        <v>0</v>
      </c>
      <c r="D16" s="5">
        <v>0</v>
      </c>
    </row>
    <row r="17" spans="1:4" ht="31.5" customHeight="1" hidden="1">
      <c r="A17" s="3" t="s">
        <v>37</v>
      </c>
      <c r="B17" s="9"/>
      <c r="C17" s="9"/>
      <c r="D17" s="5"/>
    </row>
    <row r="18" spans="1:4" ht="48" customHeight="1" hidden="1">
      <c r="A18" s="3" t="s">
        <v>42</v>
      </c>
      <c r="B18" s="9"/>
      <c r="C18" s="9"/>
      <c r="D18" s="5"/>
    </row>
    <row r="19" spans="1:4" ht="21" customHeight="1" hidden="1">
      <c r="A19" s="3" t="s">
        <v>35</v>
      </c>
      <c r="B19" s="9"/>
      <c r="C19" s="9"/>
      <c r="D19" s="5"/>
    </row>
    <row r="20" spans="1:4" ht="19.5" customHeight="1">
      <c r="A20" s="21" t="s">
        <v>4</v>
      </c>
      <c r="B20" s="17">
        <f>B21+B22+B25+B23+B24+B26+B27+B28+B29</f>
        <v>1252.5838699999997</v>
      </c>
      <c r="C20" s="17">
        <f>C21+C22+C25+C23+C24+C26+C27+C28</f>
        <v>1181.68974</v>
      </c>
      <c r="D20" s="8">
        <f>C20/B20*100</f>
        <v>94.34016901399188</v>
      </c>
    </row>
    <row r="21" spans="1:4" ht="30.75" customHeight="1">
      <c r="A21" s="3" t="s">
        <v>47</v>
      </c>
      <c r="B21" s="20">
        <v>0</v>
      </c>
      <c r="C21" s="20">
        <v>0</v>
      </c>
      <c r="D21" s="5">
        <v>0</v>
      </c>
    </row>
    <row r="22" spans="1:4" ht="21" customHeight="1">
      <c r="A22" s="3" t="s">
        <v>23</v>
      </c>
      <c r="B22" s="20">
        <v>111.1</v>
      </c>
      <c r="C22" s="20">
        <v>70.49986</v>
      </c>
      <c r="D22" s="5">
        <f>C22/B22*100</f>
        <v>63.4562196219622</v>
      </c>
    </row>
    <row r="23" spans="1:4" ht="43.5" customHeight="1">
      <c r="A23" s="16" t="s">
        <v>24</v>
      </c>
      <c r="B23" s="20">
        <v>855.56287</v>
      </c>
      <c r="C23" s="20">
        <v>852.96888</v>
      </c>
      <c r="D23" s="5">
        <v>0</v>
      </c>
    </row>
    <row r="24" spans="1:4" ht="73.5" customHeight="1">
      <c r="A24" s="3" t="s">
        <v>25</v>
      </c>
      <c r="B24" s="20">
        <v>34.821</v>
      </c>
      <c r="C24" s="20">
        <v>34.821</v>
      </c>
      <c r="D24" s="5">
        <f>C24/B24*100</f>
        <v>100</v>
      </c>
    </row>
    <row r="25" spans="1:4" ht="30" customHeight="1">
      <c r="A25" s="3" t="s">
        <v>26</v>
      </c>
      <c r="B25" s="20">
        <v>56.7</v>
      </c>
      <c r="C25" s="20">
        <v>29.2</v>
      </c>
      <c r="D25" s="5">
        <f>C25/B25*100</f>
        <v>51.49911816578483</v>
      </c>
    </row>
    <row r="26" spans="1:4" ht="63" customHeight="1">
      <c r="A26" s="3" t="s">
        <v>27</v>
      </c>
      <c r="B26" s="20">
        <v>0.1</v>
      </c>
      <c r="C26" s="20">
        <v>0</v>
      </c>
      <c r="D26" s="5">
        <v>0</v>
      </c>
    </row>
    <row r="27" spans="1:4" ht="102.75" customHeight="1">
      <c r="A27" s="3" t="s">
        <v>28</v>
      </c>
      <c r="B27" s="20">
        <v>0.1</v>
      </c>
      <c r="C27" s="20">
        <v>0</v>
      </c>
      <c r="D27" s="5">
        <v>0</v>
      </c>
    </row>
    <row r="28" spans="1:4" ht="34.5" customHeight="1">
      <c r="A28" s="3" t="s">
        <v>41</v>
      </c>
      <c r="B28" s="20">
        <v>194.2</v>
      </c>
      <c r="C28" s="20">
        <v>194.2</v>
      </c>
      <c r="D28" s="5">
        <f>C28/B28*100</f>
        <v>100</v>
      </c>
    </row>
    <row r="29" spans="1:4" ht="33.75" customHeight="1">
      <c r="A29" s="3" t="s">
        <v>43</v>
      </c>
      <c r="B29" s="20">
        <v>0</v>
      </c>
      <c r="C29" s="20">
        <v>0</v>
      </c>
      <c r="D29" s="5">
        <v>0</v>
      </c>
    </row>
    <row r="30" spans="1:4" ht="21" customHeight="1">
      <c r="A30" s="21" t="s">
        <v>1</v>
      </c>
      <c r="B30" s="7">
        <f>B20+B7</f>
        <v>5038.5838699999995</v>
      </c>
      <c r="C30" s="7">
        <f>C20+C7</f>
        <v>2035.4987800000001</v>
      </c>
      <c r="D30" s="8">
        <f>C30/B30*100</f>
        <v>40.39823157692124</v>
      </c>
    </row>
    <row r="31" spans="1:4" ht="18.75" customHeight="1">
      <c r="A31" s="6" t="s">
        <v>22</v>
      </c>
      <c r="B31" s="7">
        <f>B32+B36+B38+B41+B45+B49</f>
        <v>6495.0838699999995</v>
      </c>
      <c r="C31" s="7">
        <f>C32+C36+C38+C41+C45+C49</f>
        <v>2583.81429</v>
      </c>
      <c r="D31" s="8">
        <f>C31/B31*100</f>
        <v>39.781076606790606</v>
      </c>
    </row>
    <row r="32" spans="1:4" ht="18.75" customHeight="1">
      <c r="A32" s="6" t="s">
        <v>17</v>
      </c>
      <c r="B32" s="7">
        <f>B33+B34+B35</f>
        <v>1763.57</v>
      </c>
      <c r="C32" s="7">
        <f>C33+C34+C35</f>
        <v>1002.6889699999999</v>
      </c>
      <c r="D32" s="8">
        <f>C32/B32*100</f>
        <v>56.85563771214072</v>
      </c>
    </row>
    <row r="33" spans="1:4" ht="44.25" customHeight="1">
      <c r="A33" s="14" t="s">
        <v>10</v>
      </c>
      <c r="B33" s="4">
        <v>1298.8</v>
      </c>
      <c r="C33" s="4">
        <v>872.3384</v>
      </c>
      <c r="D33" s="5">
        <f>C33/B33*100</f>
        <v>67.16495226362797</v>
      </c>
    </row>
    <row r="34" spans="1:4" ht="15" customHeight="1">
      <c r="A34" s="14" t="s">
        <v>14</v>
      </c>
      <c r="B34" s="23">
        <v>1</v>
      </c>
      <c r="C34" s="23">
        <v>0</v>
      </c>
      <c r="D34" s="5">
        <f>C34/B34*100</f>
        <v>0</v>
      </c>
    </row>
    <row r="35" spans="1:4" ht="15" customHeight="1">
      <c r="A35" s="3" t="s">
        <v>8</v>
      </c>
      <c r="B35" s="23">
        <v>463.77</v>
      </c>
      <c r="C35" s="23">
        <v>130.35057</v>
      </c>
      <c r="D35" s="5">
        <f>C35/B35*100</f>
        <v>28.106727472669647</v>
      </c>
    </row>
    <row r="36" spans="1:4" ht="16.5" customHeight="1">
      <c r="A36" s="6" t="s">
        <v>18</v>
      </c>
      <c r="B36" s="22">
        <f>B37</f>
        <v>111.1</v>
      </c>
      <c r="C36" s="22">
        <f>C37</f>
        <v>70.49986</v>
      </c>
      <c r="D36" s="8">
        <f>C36/B36*100</f>
        <v>63.4562196219622</v>
      </c>
    </row>
    <row r="37" spans="1:4" ht="15" customHeight="1">
      <c r="A37" s="3" t="s">
        <v>5</v>
      </c>
      <c r="B37" s="23">
        <v>111.1</v>
      </c>
      <c r="C37" s="23">
        <v>70.49986</v>
      </c>
      <c r="D37" s="5">
        <f>C37/B37*100</f>
        <v>63.4562196219622</v>
      </c>
    </row>
    <row r="38" spans="1:4" ht="18" customHeight="1">
      <c r="A38" s="6" t="s">
        <v>38</v>
      </c>
      <c r="B38" s="22">
        <f>B39+B40</f>
        <v>22</v>
      </c>
      <c r="C38" s="22">
        <f>C39+C40</f>
        <v>2.6</v>
      </c>
      <c r="D38" s="8">
        <f>C38/B38*100</f>
        <v>11.818181818181818</v>
      </c>
    </row>
    <row r="39" spans="1:4" ht="18" customHeight="1">
      <c r="A39" s="3" t="s">
        <v>48</v>
      </c>
      <c r="B39" s="23">
        <v>0</v>
      </c>
      <c r="C39" s="23">
        <v>0</v>
      </c>
      <c r="D39" s="5">
        <v>0</v>
      </c>
    </row>
    <row r="40" spans="1:4" ht="15.75" customHeight="1">
      <c r="A40" s="3" t="s">
        <v>19</v>
      </c>
      <c r="B40" s="23">
        <v>22</v>
      </c>
      <c r="C40" s="23">
        <v>2.6</v>
      </c>
      <c r="D40" s="5">
        <f aca="true" t="shared" si="0" ref="D40:D48">C40/B40*100</f>
        <v>11.818181818181818</v>
      </c>
    </row>
    <row r="41" spans="1:4" ht="15" customHeight="1">
      <c r="A41" s="6" t="s">
        <v>13</v>
      </c>
      <c r="B41" s="22">
        <f>B42+B43+B44</f>
        <v>485.721</v>
      </c>
      <c r="C41" s="22">
        <f>C42+C43+C44</f>
        <v>273.221</v>
      </c>
      <c r="D41" s="8">
        <f t="shared" si="0"/>
        <v>56.25060477105169</v>
      </c>
    </row>
    <row r="42" spans="1:4" ht="15" customHeight="1">
      <c r="A42" s="3" t="s">
        <v>45</v>
      </c>
      <c r="B42" s="23">
        <v>0</v>
      </c>
      <c r="C42" s="23">
        <v>0</v>
      </c>
      <c r="D42" s="5">
        <v>0</v>
      </c>
    </row>
    <row r="43" spans="1:4" ht="15.75" customHeight="1">
      <c r="A43" s="3" t="s">
        <v>21</v>
      </c>
      <c r="B43" s="23">
        <v>285.721</v>
      </c>
      <c r="C43" s="23">
        <v>258.221</v>
      </c>
      <c r="D43" s="5">
        <f t="shared" si="0"/>
        <v>90.37522618218472</v>
      </c>
    </row>
    <row r="44" spans="1:4" ht="16.5" customHeight="1">
      <c r="A44" s="3" t="s">
        <v>16</v>
      </c>
      <c r="B44" s="23">
        <v>200</v>
      </c>
      <c r="C44" s="23">
        <v>15</v>
      </c>
      <c r="D44" s="5">
        <f t="shared" si="0"/>
        <v>7.5</v>
      </c>
    </row>
    <row r="45" spans="1:4" ht="15.75" customHeight="1">
      <c r="A45" s="6" t="s">
        <v>6</v>
      </c>
      <c r="B45" s="22">
        <f>B46+B47+B48</f>
        <v>4112.69287</v>
      </c>
      <c r="C45" s="22">
        <f>C46+C47+C48</f>
        <v>1234.80446</v>
      </c>
      <c r="D45" s="8">
        <f t="shared" si="0"/>
        <v>30.024232273877534</v>
      </c>
    </row>
    <row r="46" spans="1:4" ht="15.75" customHeight="1">
      <c r="A46" s="3" t="s">
        <v>15</v>
      </c>
      <c r="B46" s="23">
        <v>1782.83</v>
      </c>
      <c r="C46" s="23">
        <v>191.0773</v>
      </c>
      <c r="D46" s="5">
        <f t="shared" si="0"/>
        <v>10.717639932018198</v>
      </c>
    </row>
    <row r="47" spans="1:4" ht="15.75" customHeight="1">
      <c r="A47" s="13" t="s">
        <v>9</v>
      </c>
      <c r="B47" s="23">
        <v>37.9</v>
      </c>
      <c r="C47" s="23">
        <v>37.69815</v>
      </c>
      <c r="D47" s="5">
        <f t="shared" si="0"/>
        <v>99.4674142480211</v>
      </c>
    </row>
    <row r="48" spans="1:4" ht="15.75" customHeight="1">
      <c r="A48" s="3" t="s">
        <v>7</v>
      </c>
      <c r="B48" s="23">
        <v>2291.96287</v>
      </c>
      <c r="C48" s="23">
        <v>1006.02901</v>
      </c>
      <c r="D48" s="5">
        <f t="shared" si="0"/>
        <v>43.89377433500919</v>
      </c>
    </row>
    <row r="49" spans="1:4" ht="14.25" customHeight="1">
      <c r="A49" s="6" t="s">
        <v>11</v>
      </c>
      <c r="B49" s="22">
        <f>B50</f>
        <v>0</v>
      </c>
      <c r="C49" s="22">
        <f>C50</f>
        <v>0</v>
      </c>
      <c r="D49" s="8">
        <v>0</v>
      </c>
    </row>
    <row r="50" spans="1:4" ht="13.5" customHeight="1">
      <c r="A50" s="3" t="s">
        <v>12</v>
      </c>
      <c r="B50" s="23">
        <v>0</v>
      </c>
      <c r="C50" s="23">
        <v>0</v>
      </c>
      <c r="D50" s="5">
        <v>0</v>
      </c>
    </row>
    <row r="51" spans="1:5" ht="63" customHeight="1" hidden="1">
      <c r="A51" s="3" t="s">
        <v>0</v>
      </c>
      <c r="B51" s="24">
        <f>B30-B31</f>
        <v>-1456.5</v>
      </c>
      <c r="C51" s="24">
        <f>C30-C31</f>
        <v>-548.3155099999997</v>
      </c>
      <c r="D51" s="5"/>
      <c r="E51" s="1"/>
    </row>
    <row r="52" spans="1:4" ht="15">
      <c r="A52" s="3" t="s">
        <v>0</v>
      </c>
      <c r="B52" s="24">
        <f>B30-B31</f>
        <v>-1456.5</v>
      </c>
      <c r="C52" s="24">
        <f>C30-C31</f>
        <v>-548.3155099999997</v>
      </c>
      <c r="D52" s="5"/>
    </row>
    <row r="53" spans="1:4" ht="15.75">
      <c r="A53" s="1" t="s">
        <v>49</v>
      </c>
      <c r="B53" s="1"/>
      <c r="C53" s="1"/>
      <c r="D53" s="1"/>
    </row>
    <row r="54" spans="1:4" ht="15.75">
      <c r="A54" s="1" t="s">
        <v>50</v>
      </c>
      <c r="B54" s="1"/>
      <c r="C54" s="1" t="s">
        <v>51</v>
      </c>
      <c r="D54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Солнечного сельского поселения на 01.09.2020 года</dc:title>
  <dc:subject/>
  <dc:creator>DOHOD1</dc:creator>
  <cp:keywords/>
  <dc:description/>
  <cp:lastModifiedBy>Солнечный</cp:lastModifiedBy>
  <cp:lastPrinted>2020-08-14T11:09:23Z</cp:lastPrinted>
  <dcterms:created xsi:type="dcterms:W3CDTF">2007-03-05T11:59:24Z</dcterms:created>
  <dcterms:modified xsi:type="dcterms:W3CDTF">2020-09-09T09:00:54Z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XXJ7TYMEEKJ2-4861-253</vt:lpwstr>
  </property>
  <property fmtid="{D5CDD505-2E9C-101B-9397-08002B2CF9AE}" pid="4" name="_dlc_DocIdItemGu">
    <vt:lpwstr>e65e117f-92cb-459d-80b2-c8c081bad94d</vt:lpwstr>
  </property>
  <property fmtid="{D5CDD505-2E9C-101B-9397-08002B2CF9AE}" pid="5" name="_dlc_DocIdU">
    <vt:lpwstr>https://vip.gov.mari.ru/sovetsk/solnechnyi/_layouts/DocIdRedir.aspx?ID=XXJ7TYMEEKJ2-4861-253, XXJ7TYMEEKJ2-4861-253</vt:lpwstr>
  </property>
  <property fmtid="{D5CDD505-2E9C-101B-9397-08002B2CF9AE}" pid="6" name="Описан">
    <vt:lpwstr/>
  </property>
</Properties>
</file>