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136" yWindow="1710" windowWidth="15180" windowHeight="9600" tabRatio="586" activeTab="0"/>
  </bookViews>
  <sheets>
    <sheet name="Солнеч" sheetId="1" r:id="rId1"/>
  </sheets>
  <definedNames>
    <definedName name="_xlnm.Print_Area" localSheetId="0">'Солнеч'!$A$1:$D$51</definedName>
  </definedNames>
  <calcPr fullCalcOnLoad="1"/>
</workbook>
</file>

<file path=xl/sharedStrings.xml><?xml version="1.0" encoding="utf-8"?>
<sst xmlns="http://schemas.openxmlformats.org/spreadsheetml/2006/main" count="52" uniqueCount="52">
  <si>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</si>
  <si>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</si>
  <si>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</si>
  <si>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</si>
  <si>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</si>
  <si>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</si>
  <si>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</si>
  <si>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</si>
  <si>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</si>
  <si>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</si>
  <si>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</si>
  <si>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</si>
  <si>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</si>
  <si>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</si>
  <si>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90311105025100000120 Арендная плата за земли, находящиеся в государственной собственности </t>
  </si>
  <si>
    <t>муниципального образования</t>
  </si>
  <si>
    <t>Исполнение бюджета  муниципального образования</t>
  </si>
  <si>
    <t>"Солнечное сельское поселение"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</si>
  <si>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</si>
  <si>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</si>
  <si>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</si>
  <si>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</si>
  <si>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</si>
  <si>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</si>
  <si>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0412 Другие вопросы в области национальной экономики</t>
  </si>
  <si>
    <t>90311406025100000430 Доходы от продажи земельных участков, находящихся в собственности поселений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</si>
  <si>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</si>
  <si>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</si>
  <si>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</si>
  <si>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</si>
  <si>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</si>
  <si>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</si>
  <si>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</si>
  <si>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0501Жилищное хозяйство </t>
  </si>
  <si>
    <t>0500 Жилищно-коммунальное хозяйство в т.ч.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</si>
  <si>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</si>
  <si>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</si>
  <si>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0409 Дорожное хозяйство (дорожные фонды)</t>
  </si>
  <si>
    <t xml:space="preserve">Руководитель финансового отдела </t>
  </si>
  <si>
    <t xml:space="preserve">           Е.Кропотова</t>
  </si>
  <si>
    <t>План 2019 г.</t>
  </si>
  <si>
    <t>0107 Обеспечение проведения выборов и референдумов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</si>
  <si>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</si>
  <si>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</si>
  <si>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</si>
  <si>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</si>
  <si>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</si>
  <si>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</si>
  <si>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</si>
  <si>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 xml:space="preserve">992 202 40 014 10 0050 150 Иные межбюджетные трансферты, передаваемые бюджетам сельских поселений из бюджета муниципального района </t>
  </si>
  <si>
    <t>на 1 мая 2019 г.</t>
  </si>
  <si>
    <t>Факт на 01.05.19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</si>
</sst>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172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56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7" fillId="33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right" vertical="top" wrapText="1"/>
    </xf>
    <xf numFmtId="172" fontId="6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zoomScalePageLayoutView="0" workbookViewId="0" topLeftCell="A26">
      <selection activeCell="I28" sqref="I28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28" t="s">
        <v>16</v>
      </c>
      <c r="B1" s="28"/>
      <c r="C1" s="28"/>
      <c r="D1" s="28"/>
    </row>
    <row r="2" spans="1:4" ht="15.75">
      <c r="A2" s="28" t="s">
        <v>17</v>
      </c>
      <c r="B2" s="28"/>
      <c r="C2" s="28"/>
      <c r="D2" s="28"/>
    </row>
    <row r="3" spans="1:5" ht="15.75">
      <c r="A3" s="28" t="s">
        <v>50</v>
      </c>
      <c r="B3" s="28"/>
      <c r="C3" s="28"/>
      <c r="D3" s="28"/>
      <c r="E3" s="28"/>
    </row>
    <row r="4" spans="1:4" ht="8.25" customHeight="1">
      <c r="A4" s="2"/>
      <c r="B4" s="2"/>
      <c r="C4" s="2"/>
      <c r="D4" s="2"/>
    </row>
    <row r="5" spans="1:4" ht="48" customHeight="1">
      <c r="A5" s="4" t="s">
        <v>2</v>
      </c>
      <c r="B5" s="5" t="s">
        <v>40</v>
      </c>
      <c r="C5" s="5" t="s">
        <v>51</v>
      </c>
      <c r="D5" s="20" t="s">
        <v>4</v>
      </c>
    </row>
    <row r="6" spans="1:4" ht="13.5" customHeight="1">
      <c r="A6" s="16"/>
      <c r="B6" s="17"/>
      <c r="C6" s="17"/>
      <c r="D6" s="17"/>
    </row>
    <row r="7" spans="1:4" ht="15" customHeight="1">
      <c r="A7" s="18" t="s">
        <v>31</v>
      </c>
      <c r="B7" s="12">
        <f>SUM(B8:B19)</f>
        <v>1585</v>
      </c>
      <c r="C7" s="12">
        <f>SUM(C8:C19)</f>
        <v>1024.5683</v>
      </c>
      <c r="D7" s="13">
        <f>C7/B7*100</f>
        <v>64.64153312302838</v>
      </c>
    </row>
    <row r="8" spans="1:4" ht="16.5" customHeight="1">
      <c r="A8" s="10" t="s">
        <v>9</v>
      </c>
      <c r="B8" s="14">
        <v>710</v>
      </c>
      <c r="C8" s="14">
        <v>236.3</v>
      </c>
      <c r="D8" s="11">
        <f>C8/B8*100</f>
        <v>33.28169014084507</v>
      </c>
    </row>
    <row r="9" spans="1:4" ht="19.5" customHeight="1">
      <c r="A9" s="10" t="s">
        <v>10</v>
      </c>
      <c r="B9" s="14"/>
      <c r="C9" s="14"/>
      <c r="D9" s="11"/>
    </row>
    <row r="10" spans="1:4" ht="15.75" customHeight="1">
      <c r="A10" s="10" t="s">
        <v>6</v>
      </c>
      <c r="B10" s="14">
        <v>125</v>
      </c>
      <c r="C10" s="14">
        <v>5.119</v>
      </c>
      <c r="D10" s="11">
        <f>C10/B10*100</f>
        <v>4.095199999999999</v>
      </c>
    </row>
    <row r="11" spans="1:4" ht="18" customHeight="1">
      <c r="A11" s="10" t="s">
        <v>11</v>
      </c>
      <c r="B11" s="14">
        <v>561</v>
      </c>
      <c r="C11" s="14">
        <v>741.606</v>
      </c>
      <c r="D11" s="11">
        <f>C11/B11*100</f>
        <v>132.19358288770053</v>
      </c>
    </row>
    <row r="12" spans="1:4" ht="0.75" customHeight="1" hidden="1">
      <c r="A12" s="10" t="s">
        <v>21</v>
      </c>
      <c r="B12" s="14"/>
      <c r="C12" s="14"/>
      <c r="D12" s="11"/>
    </row>
    <row r="13" spans="1:4" ht="32.25" customHeight="1">
      <c r="A13" s="10" t="s">
        <v>14</v>
      </c>
      <c r="B13" s="14"/>
      <c r="C13" s="14"/>
      <c r="D13" s="11"/>
    </row>
    <row r="14" spans="1:4" ht="32.25" customHeight="1">
      <c r="A14" s="10" t="s">
        <v>28</v>
      </c>
      <c r="B14" s="14">
        <v>46</v>
      </c>
      <c r="C14" s="14">
        <v>12.7183</v>
      </c>
      <c r="D14" s="11">
        <f>C14/B14*100</f>
        <v>27.648478260869563</v>
      </c>
    </row>
    <row r="15" spans="1:4" ht="60" customHeight="1">
      <c r="A15" s="15" t="s">
        <v>35</v>
      </c>
      <c r="B15" s="14">
        <v>143</v>
      </c>
      <c r="C15" s="14">
        <v>28.825</v>
      </c>
      <c r="D15" s="11">
        <f>C15/B15*100</f>
        <v>20.157342657342657</v>
      </c>
    </row>
    <row r="16" spans="1:4" ht="30" customHeight="1">
      <c r="A16" s="10" t="s">
        <v>36</v>
      </c>
      <c r="B16" s="14"/>
      <c r="C16" s="14"/>
      <c r="D16" s="11"/>
    </row>
    <row r="17" spans="1:4" ht="31.5" customHeight="1" hidden="1">
      <c r="A17" s="10" t="s">
        <v>25</v>
      </c>
      <c r="B17" s="14"/>
      <c r="C17" s="14"/>
      <c r="D17" s="11"/>
    </row>
    <row r="18" spans="1:4" ht="48" customHeight="1" hidden="1">
      <c r="A18" s="10" t="s">
        <v>32</v>
      </c>
      <c r="B18" s="14"/>
      <c r="C18" s="14"/>
      <c r="D18" s="11"/>
    </row>
    <row r="19" spans="1:4" ht="21" customHeight="1" hidden="1">
      <c r="A19" s="10" t="s">
        <v>13</v>
      </c>
      <c r="B19" s="14"/>
      <c r="C19" s="14"/>
      <c r="D19" s="11"/>
    </row>
    <row r="20" spans="1:4" ht="19.5" customHeight="1">
      <c r="A20" s="18" t="s">
        <v>5</v>
      </c>
      <c r="B20" s="22">
        <f>B21+B22+B25+B23+B24+B26+B27+B28</f>
        <v>1407.02</v>
      </c>
      <c r="C20" s="22">
        <f>C21+C22+C25+C23+C24+C26+C27+C28</f>
        <v>109.08000000000001</v>
      </c>
      <c r="D20" s="13">
        <f>C20/B20*100</f>
        <v>7.752555045415134</v>
      </c>
    </row>
    <row r="21" spans="1:4" ht="30.75" customHeight="1">
      <c r="A21" s="10" t="s">
        <v>42</v>
      </c>
      <c r="B21" s="23"/>
      <c r="C21" s="23"/>
      <c r="D21" s="11"/>
    </row>
    <row r="22" spans="1:4" ht="21" customHeight="1">
      <c r="A22" s="10" t="s">
        <v>43</v>
      </c>
      <c r="B22" s="23">
        <v>100.5</v>
      </c>
      <c r="C22" s="23">
        <v>25.78</v>
      </c>
      <c r="D22" s="11">
        <f>C22/B22*100</f>
        <v>25.65174129353234</v>
      </c>
    </row>
    <row r="23" spans="1:4" ht="43.5" customHeight="1">
      <c r="A23" s="21" t="s">
        <v>44</v>
      </c>
      <c r="B23" s="23">
        <v>1018.6</v>
      </c>
      <c r="C23" s="23"/>
      <c r="D23" s="11"/>
    </row>
    <row r="24" spans="1:4" ht="73.5" customHeight="1">
      <c r="A24" s="10" t="s">
        <v>45</v>
      </c>
      <c r="B24" s="23">
        <v>143</v>
      </c>
      <c r="C24" s="23">
        <v>7.4</v>
      </c>
      <c r="D24" s="11">
        <f>C24/B24*100</f>
        <v>5.174825174825175</v>
      </c>
    </row>
    <row r="25" spans="1:4" ht="30" customHeight="1">
      <c r="A25" s="10" t="s">
        <v>46</v>
      </c>
      <c r="B25" s="23">
        <v>84.8</v>
      </c>
      <c r="C25" s="23">
        <v>55.9</v>
      </c>
      <c r="D25" s="11">
        <f>C25/B25*100</f>
        <v>65.91981132075472</v>
      </c>
    </row>
    <row r="26" spans="1:4" ht="63" customHeight="1">
      <c r="A26" s="10" t="s">
        <v>47</v>
      </c>
      <c r="B26" s="23">
        <v>0.1</v>
      </c>
      <c r="C26" s="23"/>
      <c r="D26" s="11">
        <f>C26/B26*100</f>
        <v>0</v>
      </c>
    </row>
    <row r="27" spans="1:4" ht="102.75" customHeight="1">
      <c r="A27" s="10" t="s">
        <v>48</v>
      </c>
      <c r="B27" s="23">
        <v>0.1</v>
      </c>
      <c r="C27" s="23"/>
      <c r="D27" s="11">
        <f>C27/B27*100</f>
        <v>0</v>
      </c>
    </row>
    <row r="28" spans="1:4" ht="34.5" customHeight="1">
      <c r="A28" s="10" t="s">
        <v>49</v>
      </c>
      <c r="B28" s="23">
        <v>59.92</v>
      </c>
      <c r="C28" s="23">
        <v>20</v>
      </c>
      <c r="D28" s="11"/>
    </row>
    <row r="29" spans="1:4" ht="18.75" customHeight="1">
      <c r="A29" s="18" t="s">
        <v>1</v>
      </c>
      <c r="B29" s="12">
        <f>B20+B7</f>
        <v>2992.02</v>
      </c>
      <c r="C29" s="12">
        <f>C20+C7</f>
        <v>1133.6482999999998</v>
      </c>
      <c r="D29" s="13">
        <f>C29/B29*100</f>
        <v>37.88906157044404</v>
      </c>
    </row>
    <row r="30" spans="1:4" ht="15.75">
      <c r="A30" s="18" t="s">
        <v>7</v>
      </c>
      <c r="B30" s="24">
        <f>B31+B36+B38+B40+B43</f>
        <v>3917.74816</v>
      </c>
      <c r="C30" s="24">
        <f>C31+C36+C40+C43</f>
        <v>1138.55248</v>
      </c>
      <c r="D30" s="13">
        <f>C30/B30*100</f>
        <v>29.06140041426246</v>
      </c>
    </row>
    <row r="31" spans="1:4" ht="15.75">
      <c r="A31" s="18" t="s">
        <v>26</v>
      </c>
      <c r="B31" s="24">
        <f>B32+B34+B35+B33</f>
        <v>1451.8999999999999</v>
      </c>
      <c r="C31" s="24">
        <f>C32+C34+C35+C33</f>
        <v>421.33129</v>
      </c>
      <c r="D31" s="13">
        <f>C31/B31*100</f>
        <v>29.01930504855707</v>
      </c>
    </row>
    <row r="32" spans="1:4" ht="44.25" customHeight="1">
      <c r="A32" s="19" t="s">
        <v>19</v>
      </c>
      <c r="B32" s="27">
        <v>1214.1</v>
      </c>
      <c r="C32" s="27">
        <v>312.54973</v>
      </c>
      <c r="D32" s="11">
        <f>C32/B32*100</f>
        <v>25.74332674409028</v>
      </c>
    </row>
    <row r="33" spans="1:4" ht="15">
      <c r="A33" s="25" t="s">
        <v>41</v>
      </c>
      <c r="B33" s="27">
        <v>39.1</v>
      </c>
      <c r="C33" s="27">
        <v>0</v>
      </c>
      <c r="D33" s="11"/>
    </row>
    <row r="34" spans="1:4" ht="15" customHeight="1">
      <c r="A34" s="19" t="s">
        <v>23</v>
      </c>
      <c r="B34" s="27">
        <v>1</v>
      </c>
      <c r="C34" s="27">
        <v>0</v>
      </c>
      <c r="D34" s="11">
        <v>0</v>
      </c>
    </row>
    <row r="35" spans="1:4" ht="15" customHeight="1">
      <c r="A35" s="10" t="s">
        <v>18</v>
      </c>
      <c r="B35" s="27">
        <v>197.7</v>
      </c>
      <c r="C35" s="27">
        <v>108.78156</v>
      </c>
      <c r="D35" s="11">
        <v>0</v>
      </c>
    </row>
    <row r="36" spans="1:4" ht="16.5" customHeight="1">
      <c r="A36" s="18" t="s">
        <v>27</v>
      </c>
      <c r="B36" s="24">
        <f>B37</f>
        <v>100.5</v>
      </c>
      <c r="C36" s="24">
        <f>C37</f>
        <v>25.08009</v>
      </c>
      <c r="D36" s="13">
        <f>C36/B36*100</f>
        <v>24.95531343283582</v>
      </c>
    </row>
    <row r="37" spans="1:4" ht="15" customHeight="1">
      <c r="A37" s="10" t="s">
        <v>8</v>
      </c>
      <c r="B37" s="27">
        <v>100.5</v>
      </c>
      <c r="C37" s="27">
        <v>25.08009</v>
      </c>
      <c r="D37" s="11">
        <f>C37/B37*100</f>
        <v>24.95531343283582</v>
      </c>
    </row>
    <row r="38" spans="1:4" ht="30.75" customHeight="1" hidden="1">
      <c r="A38" s="18" t="s">
        <v>29</v>
      </c>
      <c r="B38" s="24">
        <v>0</v>
      </c>
      <c r="C38" s="24">
        <v>0</v>
      </c>
      <c r="D38" s="13">
        <v>0</v>
      </c>
    </row>
    <row r="39" spans="1:4" ht="31.5" customHeight="1" hidden="1">
      <c r="A39" s="10" t="s">
        <v>30</v>
      </c>
      <c r="B39" s="27">
        <v>0</v>
      </c>
      <c r="C39" s="27">
        <v>0</v>
      </c>
      <c r="D39" s="11">
        <v>0</v>
      </c>
    </row>
    <row r="40" spans="1:4" ht="15.75" customHeight="1">
      <c r="A40" s="18" t="s">
        <v>22</v>
      </c>
      <c r="B40" s="24">
        <f>B41+B42</f>
        <v>227.8</v>
      </c>
      <c r="C40" s="24">
        <f>C41+C42</f>
        <v>63.3</v>
      </c>
      <c r="D40" s="13">
        <f aca="true" t="shared" si="0" ref="D40:D46">C40/B40*100</f>
        <v>27.787532923617203</v>
      </c>
    </row>
    <row r="41" spans="1:4" ht="15" customHeight="1">
      <c r="A41" s="10" t="s">
        <v>37</v>
      </c>
      <c r="B41" s="27">
        <v>227.8</v>
      </c>
      <c r="C41" s="27">
        <v>63.3</v>
      </c>
      <c r="D41" s="11">
        <f t="shared" si="0"/>
        <v>27.787532923617203</v>
      </c>
    </row>
    <row r="42" spans="1:4" ht="15" customHeight="1">
      <c r="A42" s="10" t="s">
        <v>24</v>
      </c>
      <c r="B42" s="27">
        <v>0</v>
      </c>
      <c r="C42" s="27">
        <v>0</v>
      </c>
      <c r="D42" s="11">
        <v>0</v>
      </c>
    </row>
    <row r="43" spans="1:4" ht="15.75" customHeight="1">
      <c r="A43" s="18" t="s">
        <v>34</v>
      </c>
      <c r="B43" s="24">
        <f>B44+B45+B46</f>
        <v>2137.5481600000003</v>
      </c>
      <c r="C43" s="24">
        <f>C44+C45+C46</f>
        <v>628.8411</v>
      </c>
      <c r="D43" s="13">
        <f t="shared" si="0"/>
        <v>29.41880383176957</v>
      </c>
    </row>
    <row r="44" spans="1:4" ht="16.5" customHeight="1">
      <c r="A44" s="10" t="s">
        <v>33</v>
      </c>
      <c r="B44" s="27">
        <v>718.72</v>
      </c>
      <c r="C44" s="27">
        <v>568.12869</v>
      </c>
      <c r="D44" s="11">
        <f>C44/B44*100</f>
        <v>79.0472910173642</v>
      </c>
    </row>
    <row r="45" spans="1:4" ht="15.75" customHeight="1">
      <c r="A45" s="10" t="s">
        <v>20</v>
      </c>
      <c r="B45" s="27">
        <v>0.2</v>
      </c>
      <c r="C45" s="27">
        <v>0</v>
      </c>
      <c r="D45" s="11">
        <f t="shared" si="0"/>
        <v>0</v>
      </c>
    </row>
    <row r="46" spans="1:4" ht="15.75" customHeight="1">
      <c r="A46" s="10" t="s">
        <v>12</v>
      </c>
      <c r="B46" s="27">
        <v>1418.62816</v>
      </c>
      <c r="C46" s="27">
        <v>60.71241</v>
      </c>
      <c r="D46" s="11">
        <f t="shared" si="0"/>
        <v>4.279656340672104</v>
      </c>
    </row>
    <row r="47" spans="1:4" ht="15.75" customHeight="1">
      <c r="A47" s="10" t="s">
        <v>0</v>
      </c>
      <c r="B47" s="27">
        <f>B29-B30</f>
        <v>-925.7281600000001</v>
      </c>
      <c r="C47" s="27">
        <f>C29-C30</f>
        <v>-4.904180000000224</v>
      </c>
      <c r="D47" s="26"/>
    </row>
    <row r="48" spans="1:4" ht="15.75" customHeight="1">
      <c r="A48" s="9"/>
      <c r="B48" s="6"/>
      <c r="C48" s="6"/>
      <c r="D48" s="7"/>
    </row>
    <row r="49" spans="1:4" ht="15.75">
      <c r="A49" s="3" t="s">
        <v>38</v>
      </c>
      <c r="B49" s="3"/>
      <c r="C49" s="3"/>
      <c r="D49" s="3"/>
    </row>
    <row r="50" spans="1:4" ht="15.75">
      <c r="A50" s="3" t="s">
        <v>15</v>
      </c>
      <c r="B50" s="3"/>
      <c r="C50" s="3"/>
      <c r="D50" s="3"/>
    </row>
    <row r="51" spans="1:4" ht="15.75">
      <c r="A51" s="3" t="s">
        <v>3</v>
      </c>
      <c r="B51" s="3"/>
      <c r="C51" s="3" t="s">
        <v>39</v>
      </c>
      <c r="D51" s="3"/>
    </row>
    <row r="52" spans="1:4" ht="15.75">
      <c r="A52" s="8"/>
      <c r="B52" s="3"/>
      <c r="C52" s="3"/>
      <c r="D52" s="3"/>
    </row>
    <row r="53" ht="12.75">
      <c r="A53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"Солнечное сельское поселение" на 1 мая 2019 г.</dc:title>
  <dc:subject/>
  <dc:creator>DOHOD1</dc:creator>
  <cp:keywords/>
  <dc:description/>
  <cp:lastModifiedBy>Солнечный</cp:lastModifiedBy>
  <cp:lastPrinted>2019-05-13T07:32:58Z</cp:lastPrinted>
  <dcterms:created xsi:type="dcterms:W3CDTF">2007-03-05T11:59:24Z</dcterms:created>
  <dcterms:modified xsi:type="dcterms:W3CDTF">2019-06-10T11:05:47Z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XXJ7TYMEEKJ2-4861-177</vt:lpwstr>
  </property>
  <property fmtid="{D5CDD505-2E9C-101B-9397-08002B2CF9AE}" pid="4" name="_dlc_DocIdItemGu">
    <vt:lpwstr>517abaec-3ab8-4beb-98f8-2c407766ff9e</vt:lpwstr>
  </property>
  <property fmtid="{D5CDD505-2E9C-101B-9397-08002B2CF9AE}" pid="5" name="_dlc_DocIdU">
    <vt:lpwstr>https://vip.gov.mari.ru/sovetsk/solnechnyi/_layouts/DocIdRedir.aspx?ID=XXJ7TYMEEKJ2-4861-177, XXJ7TYMEEKJ2-4861-177</vt:lpwstr>
  </property>
  <property fmtid="{D5CDD505-2E9C-101B-9397-08002B2CF9AE}" pid="6" name="Описан">
    <vt:lpwstr/>
  </property>
</Properties>
</file>