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Солнеч" sheetId="1" r:id="rId1"/>
  </sheets>
  <definedNames>
    <definedName name="_xlnm.Print_Area" localSheetId="0">'Солнеч'!$A$1:$D$48</definedName>
  </definedNames>
  <calcPr fullCalcOnLoad="1"/>
</workbook>
</file>

<file path=xl/sharedStrings.xml><?xml version="1.0" encoding="utf-8"?>
<sst xmlns="http://schemas.openxmlformats.org/spreadsheetml/2006/main" count="49" uniqueCount="49">
  <si>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</si>
  <si>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</si>
  <si>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</si>
  <si>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</si>
  <si>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</si>
  <si>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</si>
  <si>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</si>
  <si>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</si>
  <si>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</si>
  <si>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</si>
  <si>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</si>
  <si>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</si>
  <si>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0503 Благоустройство</t>
  </si>
  <si>
    <t>90411705050100000180 прочие неналоговые доходы  в бюджеты поселений</t>
  </si>
  <si>
    <t xml:space="preserve">90311105025100000120 Арендная плата за земли, находящиеся в государственной собственности </t>
  </si>
  <si>
    <t>муниципального образования</t>
  </si>
  <si>
    <t>Исполнение бюджета  муниципального образования</t>
  </si>
  <si>
    <t>"Солнечное сельское поселение"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</si>
  <si>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</si>
  <si>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</si>
  <si>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0502 Коммунальное хозяйство 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</si>
  <si>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</si>
  <si>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</si>
  <si>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</si>
  <si>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90311406025100000430 Доходы от продажи земельных участков, находящихся в собственности поселений</t>
  </si>
  <si>
    <t>0100 Общегосударственные вопросы</t>
  </si>
  <si>
    <t>0200 Национальная оборона</t>
  </si>
  <si>
    <t>90311105075100000120 Доходы от сдачи в аренду имущества, составляющего казну сельских поселений</t>
  </si>
  <si>
    <t>300 Национальная безопасность и правоохранительная        деятельность</t>
  </si>
  <si>
    <t>0309 Предупреждение и ликвидация последствий природного и техногенного характера</t>
  </si>
  <si>
    <t xml:space="preserve">00010000000000000000  Налоговые и неналоговые доходы 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</si>
  <si>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</si>
  <si>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 xml:space="preserve">0501Жилищное хозяйство </t>
  </si>
  <si>
    <t>0500 Жилищно-коммунальное хозяйство в т.ч.</t>
  </si>
  <si>
    <t xml:space="preserve">0409 Дорожное хозяйство </t>
  </si>
  <si>
    <t>План 2017 г.</t>
  </si>
  <si>
    <t>99220235118100000151 Субвенции на осуществление первичного воинского учета</t>
  </si>
  <si>
    <t>99220220216100010151 Субсидии бюджетам 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</si>
  <si>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</si>
  <si>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</si>
  <si>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90420225555100000151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</si>
  <si>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</si>
  <si>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</si>
  <si>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>90420705020100000180 Поступление отденежных пожертвований, предоставляемых физ лицами получателям средств бюдж.  сельских поселений</t>
  </si>
  <si>
    <t xml:space="preserve">           Е.Кропотова</t>
  </si>
  <si>
    <t xml:space="preserve">Руководитель финансового отдела </t>
  </si>
  <si>
    <t>90420705030100000180 Прочие безвозмездные поступл бюд. городских поселений</t>
  </si>
  <si>
    <t>Факт на 01.12.17 г.</t>
  </si>
  <si>
    <t>на 1 декабря 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</si>
</sst>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vertical="top" wrapText="1"/>
    </xf>
    <xf numFmtId="172" fontId="4" fillId="0" borderId="0" xfId="56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center" vertical="top" wrapText="1"/>
    </xf>
    <xf numFmtId="172" fontId="3" fillId="0" borderId="0" xfId="56" applyNumberFormat="1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2" fontId="4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2" fontId="4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 applyProtection="1">
      <alignment horizontal="center" vertical="top"/>
      <protection locked="0"/>
    </xf>
    <xf numFmtId="2" fontId="4" fillId="0" borderId="0" xfId="0" applyNumberFormat="1" applyFont="1" applyBorder="1" applyAlignment="1">
      <alignment vertical="top" wrapText="1"/>
    </xf>
    <xf numFmtId="2" fontId="3" fillId="33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zoomScalePageLayoutView="0" workbookViewId="0" topLeftCell="A1">
      <selection activeCell="D45" sqref="D45"/>
    </sheetView>
  </sheetViews>
  <sheetFormatPr defaultColWidth="9.00390625" defaultRowHeight="12.75"/>
  <cols>
    <col min="1" max="1" width="64.625" style="0" customWidth="1"/>
    <col min="2" max="2" width="13.625" style="0" customWidth="1"/>
    <col min="3" max="3" width="11.875" style="0" customWidth="1"/>
    <col min="4" max="4" width="11.75390625" style="0" customWidth="1"/>
  </cols>
  <sheetData>
    <row r="1" spans="1:4" ht="15.75">
      <c r="A1" s="31" t="s">
        <v>16</v>
      </c>
      <c r="B1" s="31"/>
      <c r="C1" s="31"/>
      <c r="D1" s="31"/>
    </row>
    <row r="2" spans="1:4" ht="15.75">
      <c r="A2" s="31" t="s">
        <v>17</v>
      </c>
      <c r="B2" s="31"/>
      <c r="C2" s="31"/>
      <c r="D2" s="31"/>
    </row>
    <row r="3" spans="1:5" ht="15.75">
      <c r="A3" s="31" t="s">
        <v>48</v>
      </c>
      <c r="B3" s="31"/>
      <c r="C3" s="31"/>
      <c r="D3" s="31"/>
      <c r="E3" s="31"/>
    </row>
    <row r="4" spans="1:4" ht="12" customHeight="1">
      <c r="A4" s="2"/>
      <c r="B4" s="2"/>
      <c r="C4" s="2"/>
      <c r="D4" s="2"/>
    </row>
    <row r="5" spans="1:4" ht="48" customHeight="1">
      <c r="A5" s="4" t="s">
        <v>2</v>
      </c>
      <c r="B5" s="5" t="s">
        <v>35</v>
      </c>
      <c r="C5" s="5" t="s">
        <v>47</v>
      </c>
      <c r="D5" s="22" t="s">
        <v>4</v>
      </c>
    </row>
    <row r="6" spans="1:4" ht="13.5" customHeight="1">
      <c r="A6" s="12"/>
      <c r="B6" s="13"/>
      <c r="C6" s="13"/>
      <c r="D6" s="13"/>
    </row>
    <row r="7" spans="1:4" ht="15" customHeight="1">
      <c r="A7" s="20" t="s">
        <v>30</v>
      </c>
      <c r="B7" s="14">
        <f>SUM(B8:B19)</f>
        <v>3254</v>
      </c>
      <c r="C7" s="23">
        <f>SUM(C8:C19)</f>
        <v>2572.417</v>
      </c>
      <c r="D7" s="15">
        <f>C7/B7*100</f>
        <v>79.0539950829748</v>
      </c>
    </row>
    <row r="8" spans="1:4" ht="16.5" customHeight="1">
      <c r="A8" s="10" t="s">
        <v>9</v>
      </c>
      <c r="B8" s="16">
        <v>1800</v>
      </c>
      <c r="C8" s="17">
        <v>1379.412</v>
      </c>
      <c r="D8" s="7">
        <f>C8/B8*100</f>
        <v>76.634</v>
      </c>
    </row>
    <row r="9" spans="1:4" ht="19.5" customHeight="1">
      <c r="A9" s="10" t="s">
        <v>10</v>
      </c>
      <c r="B9" s="16">
        <v>1</v>
      </c>
      <c r="C9" s="16">
        <v>0</v>
      </c>
      <c r="D9" s="7"/>
    </row>
    <row r="10" spans="1:4" ht="15.75" customHeight="1">
      <c r="A10" s="10" t="s">
        <v>6</v>
      </c>
      <c r="B10" s="16">
        <v>191</v>
      </c>
      <c r="C10" s="17">
        <v>86.756</v>
      </c>
      <c r="D10" s="7">
        <f>C10/B10*100</f>
        <v>45.42198952879581</v>
      </c>
    </row>
    <row r="11" spans="1:4" ht="26.25" customHeight="1">
      <c r="A11" s="10" t="s">
        <v>11</v>
      </c>
      <c r="B11" s="16">
        <v>670</v>
      </c>
      <c r="C11" s="17">
        <v>553.607</v>
      </c>
      <c r="D11" s="7">
        <f>C11/B11*100</f>
        <v>82.6279104477612</v>
      </c>
    </row>
    <row r="12" spans="1:4" ht="0.75" customHeight="1" hidden="1">
      <c r="A12" s="10" t="s">
        <v>21</v>
      </c>
      <c r="B12" s="16"/>
      <c r="C12" s="17"/>
      <c r="D12" s="7"/>
    </row>
    <row r="13" spans="1:4" ht="32.25" customHeight="1">
      <c r="A13" s="10" t="s">
        <v>14</v>
      </c>
      <c r="B13" s="16">
        <v>10</v>
      </c>
      <c r="C13" s="17"/>
      <c r="D13" s="7"/>
    </row>
    <row r="14" spans="1:4" ht="32.25" customHeight="1">
      <c r="A14" s="10" t="s">
        <v>27</v>
      </c>
      <c r="B14" s="16">
        <v>77</v>
      </c>
      <c r="C14" s="17">
        <v>35.174</v>
      </c>
      <c r="D14" s="7">
        <f>C14/B14*100</f>
        <v>45.680519480519486</v>
      </c>
    </row>
    <row r="15" spans="1:4" ht="80.25" customHeight="1">
      <c r="A15" s="11" t="s">
        <v>38</v>
      </c>
      <c r="B15" s="16">
        <v>45</v>
      </c>
      <c r="C15" s="17">
        <v>7.348</v>
      </c>
      <c r="D15" s="7"/>
    </row>
    <row r="16" spans="1:4" ht="32.25" customHeight="1">
      <c r="A16" s="10" t="s">
        <v>39</v>
      </c>
      <c r="B16" s="16">
        <v>100</v>
      </c>
      <c r="C16" s="17"/>
      <c r="D16" s="7"/>
    </row>
    <row r="17" spans="1:4" ht="31.5" customHeight="1">
      <c r="A17" s="10" t="s">
        <v>24</v>
      </c>
      <c r="B17" s="16">
        <v>360</v>
      </c>
      <c r="C17" s="17"/>
      <c r="D17" s="7">
        <f>C17/B17*100</f>
        <v>0</v>
      </c>
    </row>
    <row r="18" spans="1:4" ht="48" customHeight="1">
      <c r="A18" s="10" t="s">
        <v>31</v>
      </c>
      <c r="B18" s="16">
        <v>0</v>
      </c>
      <c r="C18" s="17">
        <v>494.4</v>
      </c>
      <c r="D18" s="7"/>
    </row>
    <row r="19" spans="1:4" ht="29.25" customHeight="1">
      <c r="A19" s="10" t="s">
        <v>13</v>
      </c>
      <c r="B19" s="16">
        <v>0</v>
      </c>
      <c r="C19" s="17">
        <v>15.72</v>
      </c>
      <c r="D19" s="7"/>
    </row>
    <row r="20" spans="1:4" ht="19.5" customHeight="1">
      <c r="A20" s="20" t="s">
        <v>5</v>
      </c>
      <c r="B20" s="18">
        <f>B21+B22+B23+B27+B24+B25+B26</f>
        <v>9973.551</v>
      </c>
      <c r="C20" s="24">
        <f>C21+C22+C23+C27+C24+C25+C26</f>
        <v>8220.312</v>
      </c>
      <c r="D20" s="15">
        <f aca="true" t="shared" si="0" ref="D20:D29">C20/B20*100</f>
        <v>82.42111560867338</v>
      </c>
    </row>
    <row r="21" spans="1:4" ht="30.75" customHeight="1">
      <c r="A21" s="10" t="s">
        <v>41</v>
      </c>
      <c r="B21" s="29">
        <v>3268.04</v>
      </c>
      <c r="C21" s="28">
        <v>2192.39</v>
      </c>
      <c r="D21" s="7">
        <f t="shared" si="0"/>
        <v>67.08577618389003</v>
      </c>
    </row>
    <row r="22" spans="1:4" ht="31.5" customHeight="1">
      <c r="A22" s="10" t="s">
        <v>42</v>
      </c>
      <c r="B22" s="29">
        <v>5616.511</v>
      </c>
      <c r="C22" s="28">
        <v>4945.511</v>
      </c>
      <c r="D22" s="7">
        <f t="shared" si="0"/>
        <v>88.05308135246241</v>
      </c>
    </row>
    <row r="23" spans="1:4" ht="30.75" customHeight="1">
      <c r="A23" s="10" t="s">
        <v>36</v>
      </c>
      <c r="B23" s="29">
        <v>143</v>
      </c>
      <c r="C23" s="28">
        <v>139.111</v>
      </c>
      <c r="D23" s="7">
        <f t="shared" si="0"/>
        <v>97.28041958041958</v>
      </c>
    </row>
    <row r="24" spans="1:4" ht="57.75" customHeight="1">
      <c r="A24" s="30" t="s">
        <v>40</v>
      </c>
      <c r="B24" s="29">
        <v>779</v>
      </c>
      <c r="C24" s="28">
        <v>778.3</v>
      </c>
      <c r="D24" s="7">
        <f t="shared" si="0"/>
        <v>99.91014120667522</v>
      </c>
    </row>
    <row r="25" spans="1:4" ht="45.75" customHeight="1">
      <c r="A25" s="10" t="s">
        <v>43</v>
      </c>
      <c r="B25" s="29">
        <v>17</v>
      </c>
      <c r="C25" s="28">
        <v>17</v>
      </c>
      <c r="D25" s="7">
        <f t="shared" si="0"/>
        <v>100</v>
      </c>
    </row>
    <row r="26" spans="1:4" ht="38.25" customHeight="1">
      <c r="A26" s="10" t="s">
        <v>46</v>
      </c>
      <c r="B26" s="29">
        <v>17</v>
      </c>
      <c r="C26" s="28">
        <v>15</v>
      </c>
      <c r="D26" s="7">
        <f t="shared" si="0"/>
        <v>88.23529411764706</v>
      </c>
    </row>
    <row r="27" spans="1:4" ht="61.5" customHeight="1">
      <c r="A27" s="10" t="s">
        <v>37</v>
      </c>
      <c r="B27" s="29">
        <v>133</v>
      </c>
      <c r="C27" s="28">
        <v>133</v>
      </c>
      <c r="D27" s="7">
        <f t="shared" si="0"/>
        <v>100</v>
      </c>
    </row>
    <row r="28" spans="1:4" ht="18.75" customHeight="1">
      <c r="A28" s="20" t="s">
        <v>1</v>
      </c>
      <c r="B28" s="23">
        <f>B20+B7</f>
        <v>13227.551</v>
      </c>
      <c r="C28" s="23">
        <f>C20+C7</f>
        <v>10792.729</v>
      </c>
      <c r="D28" s="15">
        <f t="shared" si="0"/>
        <v>81.59279824360533</v>
      </c>
    </row>
    <row r="29" spans="1:4" ht="15.75">
      <c r="A29" s="20" t="s">
        <v>7</v>
      </c>
      <c r="B29" s="26">
        <f>B30+B34+B36+B38+B40</f>
        <v>13387.551000000001</v>
      </c>
      <c r="C29" s="26">
        <f>C30+C34+C38+C40</f>
        <v>10669.232</v>
      </c>
      <c r="D29" s="15">
        <f t="shared" si="0"/>
        <v>79.69517352352196</v>
      </c>
    </row>
    <row r="30" spans="1:4" ht="15.75">
      <c r="A30" s="20" t="s">
        <v>25</v>
      </c>
      <c r="B30" s="23">
        <f>B31+B32+B33</f>
        <v>1304.771</v>
      </c>
      <c r="C30" s="23">
        <f>C31+C32+C33</f>
        <v>1215.8899999999999</v>
      </c>
      <c r="D30" s="15">
        <f>C30/B30*100</f>
        <v>93.18800003985372</v>
      </c>
    </row>
    <row r="31" spans="1:4" ht="44.25" customHeight="1">
      <c r="A31" s="21" t="s">
        <v>19</v>
      </c>
      <c r="B31" s="19">
        <v>1068.3</v>
      </c>
      <c r="C31" s="19">
        <v>981.42</v>
      </c>
      <c r="D31" s="7">
        <f>C31/B31*100</f>
        <v>91.86745296265094</v>
      </c>
    </row>
    <row r="32" spans="1:4" ht="15" customHeight="1">
      <c r="A32" s="21" t="s">
        <v>23</v>
      </c>
      <c r="B32" s="19">
        <v>1</v>
      </c>
      <c r="C32" s="19">
        <v>0</v>
      </c>
      <c r="D32" s="7">
        <v>0</v>
      </c>
    </row>
    <row r="33" spans="1:4" ht="15" customHeight="1">
      <c r="A33" s="10" t="s">
        <v>18</v>
      </c>
      <c r="B33" s="19">
        <v>235.471</v>
      </c>
      <c r="C33" s="19">
        <v>234.47</v>
      </c>
      <c r="D33" s="7">
        <v>0</v>
      </c>
    </row>
    <row r="34" spans="1:4" ht="16.5" customHeight="1">
      <c r="A34" s="20" t="s">
        <v>26</v>
      </c>
      <c r="B34" s="23">
        <f>B35</f>
        <v>143</v>
      </c>
      <c r="C34" s="23">
        <f>C35</f>
        <v>117.016</v>
      </c>
      <c r="D34" s="15">
        <f>C34/B34*100</f>
        <v>81.82937062937063</v>
      </c>
    </row>
    <row r="35" spans="1:4" ht="15" customHeight="1">
      <c r="A35" s="10" t="s">
        <v>8</v>
      </c>
      <c r="B35" s="19">
        <v>143</v>
      </c>
      <c r="C35" s="19">
        <v>117.016</v>
      </c>
      <c r="D35" s="7">
        <f>C35/B35*100</f>
        <v>81.82937062937063</v>
      </c>
    </row>
    <row r="36" spans="1:4" ht="30.75" customHeight="1">
      <c r="A36" s="20" t="s">
        <v>28</v>
      </c>
      <c r="B36" s="23">
        <v>0</v>
      </c>
      <c r="C36" s="23">
        <v>0</v>
      </c>
      <c r="D36" s="15">
        <v>0</v>
      </c>
    </row>
    <row r="37" spans="1:4" ht="31.5" customHeight="1">
      <c r="A37" s="10" t="s">
        <v>29</v>
      </c>
      <c r="B37" s="19">
        <v>0</v>
      </c>
      <c r="C37" s="19">
        <v>0</v>
      </c>
      <c r="D37" s="7">
        <v>0</v>
      </c>
    </row>
    <row r="38" spans="1:4" ht="15.75" customHeight="1">
      <c r="A38" s="20" t="s">
        <v>22</v>
      </c>
      <c r="B38" s="23">
        <f>B39</f>
        <v>135.714</v>
      </c>
      <c r="C38" s="23">
        <f>C39</f>
        <v>135.714</v>
      </c>
      <c r="D38" s="15">
        <f aca="true" t="shared" si="1" ref="D38:D43">C38/B38*100</f>
        <v>100</v>
      </c>
    </row>
    <row r="39" spans="1:4" ht="15" customHeight="1">
      <c r="A39" s="10" t="s">
        <v>34</v>
      </c>
      <c r="B39" s="19">
        <v>135.714</v>
      </c>
      <c r="C39" s="19">
        <v>135.714</v>
      </c>
      <c r="D39" s="7">
        <f t="shared" si="1"/>
        <v>100</v>
      </c>
    </row>
    <row r="40" spans="1:4" ht="15.75" customHeight="1">
      <c r="A40" s="20" t="s">
        <v>33</v>
      </c>
      <c r="B40" s="23">
        <f>B41+B42+B43</f>
        <v>11804.066</v>
      </c>
      <c r="C40" s="23">
        <f>C41+C42+C43</f>
        <v>9200.612000000001</v>
      </c>
      <c r="D40" s="15">
        <f t="shared" si="1"/>
        <v>77.94443033442884</v>
      </c>
    </row>
    <row r="41" spans="1:4" ht="16.5" customHeight="1">
      <c r="A41" s="10" t="s">
        <v>32</v>
      </c>
      <c r="B41" s="19">
        <v>202.427</v>
      </c>
      <c r="C41" s="19">
        <v>202.348</v>
      </c>
      <c r="D41" s="7">
        <f t="shared" si="1"/>
        <v>99.96097358553949</v>
      </c>
    </row>
    <row r="42" spans="1:4" ht="15.75" customHeight="1">
      <c r="A42" s="10" t="s">
        <v>20</v>
      </c>
      <c r="B42" s="19">
        <v>10517.823</v>
      </c>
      <c r="C42" s="19">
        <v>8059.083</v>
      </c>
      <c r="D42" s="7">
        <f t="shared" si="1"/>
        <v>76.62310917382807</v>
      </c>
    </row>
    <row r="43" spans="1:4" ht="15.75" customHeight="1">
      <c r="A43" s="10" t="s">
        <v>12</v>
      </c>
      <c r="B43" s="19">
        <v>1083.816</v>
      </c>
      <c r="C43" s="19">
        <v>939.181</v>
      </c>
      <c r="D43" s="7">
        <f t="shared" si="1"/>
        <v>86.6550226237664</v>
      </c>
    </row>
    <row r="44" spans="1:4" ht="15.75" customHeight="1">
      <c r="A44" s="10" t="s">
        <v>0</v>
      </c>
      <c r="B44" s="27">
        <f>B28-B29</f>
        <v>-160.00000000000182</v>
      </c>
      <c r="C44" s="27">
        <f>C28-C29</f>
        <v>123.49699999999939</v>
      </c>
      <c r="D44" s="25"/>
    </row>
    <row r="45" spans="1:4" ht="15.75" customHeight="1">
      <c r="A45" s="9"/>
      <c r="B45" s="6"/>
      <c r="C45" s="6"/>
      <c r="D45" s="7"/>
    </row>
    <row r="46" spans="1:4" ht="15.75">
      <c r="A46" s="3" t="s">
        <v>45</v>
      </c>
      <c r="B46" s="3"/>
      <c r="C46" s="3"/>
      <c r="D46" s="3"/>
    </row>
    <row r="47" spans="1:4" ht="15.75">
      <c r="A47" s="3" t="s">
        <v>15</v>
      </c>
      <c r="B47" s="3"/>
      <c r="C47" s="3"/>
      <c r="D47" s="3"/>
    </row>
    <row r="48" spans="1:4" ht="15.75">
      <c r="A48" s="3" t="s">
        <v>3</v>
      </c>
      <c r="B48" s="3"/>
      <c r="C48" s="3" t="s">
        <v>44</v>
      </c>
      <c r="D48" s="3"/>
    </row>
    <row r="49" spans="1:4" ht="15.75">
      <c r="A49" s="8"/>
      <c r="B49" s="3"/>
      <c r="C49" s="3"/>
      <c r="D49" s="3"/>
    </row>
    <row r="50" ht="12.75">
      <c r="A50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"Солнечное сельское поселение" на 1 декабря 2017 г.</dc:title>
  <dc:subject/>
  <dc:creator>DOHOD1</dc:creator>
  <cp:keywords/>
  <dc:description/>
  <cp:lastModifiedBy>Солнечный</cp:lastModifiedBy>
  <cp:lastPrinted>2017-12-14T06:32:18Z</cp:lastPrinted>
  <dcterms:created xsi:type="dcterms:W3CDTF">2007-03-05T11:59:24Z</dcterms:created>
  <dcterms:modified xsi:type="dcterms:W3CDTF">2017-12-18T10:52:09Z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XXJ7TYMEEKJ2-4861-116</vt:lpwstr>
  </property>
  <property fmtid="{D5CDD505-2E9C-101B-9397-08002B2CF9AE}" pid="4" name="_dlc_DocIdItemGu">
    <vt:lpwstr>577a988e-d52d-428a-9376-09f040323691</vt:lpwstr>
  </property>
  <property fmtid="{D5CDD505-2E9C-101B-9397-08002B2CF9AE}" pid="5" name="_dlc_DocIdU">
    <vt:lpwstr>https://vip.gov.mari.ru/sovetsk/solnechnyi/_layouts/DocIdRedir.aspx?ID=XXJ7TYMEEKJ2-4861-116, XXJ7TYMEEKJ2-4861-116</vt:lpwstr>
  </property>
  <property fmtid="{D5CDD505-2E9C-101B-9397-08002B2CF9AE}" pid="6" name="Описан">
    <vt:lpwstr/>
  </property>
</Properties>
</file>