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Кужмара" sheetId="1" r:id="rId1"/>
  </sheets>
  <definedNames>
    <definedName name="_xlnm.Print_Area" localSheetId="0">'Кужмара'!$A$1:$D$67</definedName>
  </definedNames>
  <calcPr fullCalcOnLoad="1"/>
</workbook>
</file>

<file path=xl/sharedStrings.xml><?xml version="1.0" encoding="utf-8"?>
<sst xmlns="http://schemas.openxmlformats.org/spreadsheetml/2006/main" count="66" uniqueCount="66">
  <si>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</si>
  <si>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</si>
  <si>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</si>
  <si>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</si>
  <si>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</si>
  <si>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</si>
  <si>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</si>
  <si>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</si>
  <si>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</si>
  <si>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</si>
  <si>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</si>
  <si>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</si>
  <si>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</si>
  <si>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</si>
  <si>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</si>
  <si>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</si>
  <si>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</si>
  <si>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</si>
  <si>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</si>
  <si>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</si>
  <si>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</si>
  <si>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</si>
  <si>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</si>
  <si>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</si>
  <si>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</si>
  <si>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</si>
  <si>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</si>
  <si>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</si>
  <si>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</si>
  <si>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</si>
  <si>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</si>
  <si>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</si>
  <si>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</si>
  <si>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</si>
  <si>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</si>
  <si>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</si>
  <si>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</si>
  <si>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</si>
  <si>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</si>
  <si>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</si>
  <si>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</si>
  <si>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</si>
  <si>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</si>
  <si>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</si>
  <si>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</si>
  <si>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</si>
  <si>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</si>
  <si>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</si>
  <si>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</si>
  <si>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</si>
  <si>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</si>
  <si>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</si>
  <si>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904 202 35 118 10 0000 150 Субвенции на осуществление первичного воинского учета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</si>
  <si>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</si>
  <si>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</si>
  <si>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</si>
  <si>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</si>
  <si>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</si>
  <si>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</si>
  <si>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</si>
  <si>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</si>
  <si>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</si>
  <si>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на 1 августа  2021 г.</t>
  </si>
  <si>
    <t>Факт на 01.08.21 г.</t>
  </si>
  <si>
    <t xml:space="preserve"> Руководитель финансового управления </t>
  </si>
  <si>
    <t>Е.С. 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</si>
</sst>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SheetLayoutView="100" zoomScalePageLayoutView="0" workbookViewId="0" topLeftCell="A41">
      <selection activeCell="A65" sqref="A65:C66"/>
    </sheetView>
  </sheetViews>
  <sheetFormatPr defaultColWidth="9.00390625" defaultRowHeight="12.75"/>
  <cols>
    <col min="1" max="1" width="81.25390625" style="0" customWidth="1"/>
    <col min="2" max="2" width="13.125" style="0" customWidth="1"/>
    <col min="3" max="3" width="15.125" style="0" customWidth="1"/>
    <col min="4" max="4" width="13.75390625" style="0" customWidth="1"/>
  </cols>
  <sheetData>
    <row r="1" spans="1:4" ht="15.75">
      <c r="A1" s="30" t="s">
        <v>58</v>
      </c>
      <c r="B1" s="30"/>
      <c r="C1" s="30"/>
      <c r="D1" s="30"/>
    </row>
    <row r="2" spans="1:4" ht="15.75">
      <c r="A2" s="30" t="s">
        <v>59</v>
      </c>
      <c r="B2" s="30"/>
      <c r="C2" s="30"/>
      <c r="D2" s="30"/>
    </row>
    <row r="3" spans="1:4" ht="15.75">
      <c r="A3" s="30" t="s">
        <v>62</v>
      </c>
      <c r="B3" s="30"/>
      <c r="C3" s="30"/>
      <c r="D3" s="3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57</v>
      </c>
      <c r="C5" s="2" t="s">
        <v>63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1858</v>
      </c>
      <c r="C8" s="9">
        <f>SUM(C9:C17)</f>
        <v>750.1662599999999</v>
      </c>
      <c r="D8" s="10">
        <f aca="true" t="shared" si="0" ref="D8:D20">C8/B8*100</f>
        <v>40.37493326157157</v>
      </c>
    </row>
    <row r="9" spans="1:4" ht="18" customHeight="1">
      <c r="A9" s="4" t="s">
        <v>23</v>
      </c>
      <c r="B9" s="11">
        <v>312</v>
      </c>
      <c r="C9" s="25">
        <v>176.6496</v>
      </c>
      <c r="D9" s="6">
        <f t="shared" si="0"/>
        <v>56.61846153846154</v>
      </c>
    </row>
    <row r="10" spans="1:4" ht="18" customHeight="1">
      <c r="A10" s="4" t="s">
        <v>48</v>
      </c>
      <c r="B10" s="11">
        <v>33</v>
      </c>
      <c r="C10" s="25">
        <v>3.17101</v>
      </c>
      <c r="D10" s="6">
        <f t="shared" si="0"/>
        <v>9.609121212121211</v>
      </c>
    </row>
    <row r="11" spans="1:4" ht="15.75" customHeight="1">
      <c r="A11" s="4" t="s">
        <v>24</v>
      </c>
      <c r="B11" s="11">
        <v>400</v>
      </c>
      <c r="C11" s="11">
        <v>7.81077</v>
      </c>
      <c r="D11" s="6">
        <f t="shared" si="0"/>
        <v>1.9526925</v>
      </c>
    </row>
    <row r="12" spans="1:4" ht="15.75" customHeight="1">
      <c r="A12" s="4" t="s">
        <v>25</v>
      </c>
      <c r="B12" s="11">
        <v>546</v>
      </c>
      <c r="C12" s="11">
        <v>81.90013</v>
      </c>
      <c r="D12" s="6">
        <f t="shared" si="0"/>
        <v>15.00002380952381</v>
      </c>
    </row>
    <row r="13" spans="1:4" ht="0.75" customHeight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474</v>
      </c>
      <c r="C14" s="11">
        <v>384.72414</v>
      </c>
      <c r="D14" s="6">
        <f t="shared" si="0"/>
        <v>81.16543037974682</v>
      </c>
    </row>
    <row r="15" spans="1:4" ht="65.25" customHeight="1">
      <c r="A15" s="4" t="s">
        <v>60</v>
      </c>
      <c r="B15" s="11">
        <v>0</v>
      </c>
      <c r="C15" s="11">
        <v>32.4825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34.20281</v>
      </c>
      <c r="D16" s="6">
        <f t="shared" si="0"/>
        <v>56.070180327868854</v>
      </c>
    </row>
    <row r="17" spans="1:4" ht="63.75" customHeight="1">
      <c r="A17" s="12" t="s">
        <v>28</v>
      </c>
      <c r="B17" s="11">
        <v>32</v>
      </c>
      <c r="C17" s="11">
        <v>29.2253</v>
      </c>
      <c r="D17" s="6">
        <f>C17/B17*100</f>
        <v>91.3290625</v>
      </c>
    </row>
    <row r="18" spans="1:4" ht="42.7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32.25" customHeight="1" hidden="1">
      <c r="A19" s="23" t="s">
        <v>36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2.5" customHeight="1" hidden="1">
      <c r="A21" s="23" t="s">
        <v>37</v>
      </c>
      <c r="B21" s="11">
        <v>0</v>
      </c>
      <c r="C21" s="11">
        <v>0</v>
      </c>
      <c r="D21" s="6">
        <v>0</v>
      </c>
    </row>
    <row r="22" spans="1:4" ht="27" customHeight="1" hidden="1">
      <c r="A22" s="23" t="s">
        <v>30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4">
        <f>SUM(B24:B41)</f>
        <v>4640.1</v>
      </c>
      <c r="C23" s="24">
        <f>C24+C25+C30+C32+C33+C34+C36+C41</f>
        <v>1541.91314</v>
      </c>
      <c r="D23" s="10">
        <f>C23/B23*100</f>
        <v>33.230170470463996</v>
      </c>
    </row>
    <row r="24" spans="1:4" ht="37.5" customHeight="1">
      <c r="A24" s="4" t="s">
        <v>41</v>
      </c>
      <c r="B24" s="11">
        <v>1040.5</v>
      </c>
      <c r="C24" s="11">
        <v>466</v>
      </c>
      <c r="D24" s="6">
        <f>C24/B24*100</f>
        <v>44.78616049975973</v>
      </c>
    </row>
    <row r="25" spans="1:4" ht="21.75" customHeight="1">
      <c r="A25" s="4" t="s">
        <v>52</v>
      </c>
      <c r="B25" s="5">
        <v>222.4</v>
      </c>
      <c r="C25" s="5">
        <v>134.31285</v>
      </c>
      <c r="D25" s="6">
        <f>C25/B25*100</f>
        <v>60.39246852517985</v>
      </c>
    </row>
    <row r="26" spans="1:4" ht="0.75" customHeight="1">
      <c r="A26" s="4" t="s">
        <v>50</v>
      </c>
      <c r="B26" s="5">
        <v>0</v>
      </c>
      <c r="C26" s="5">
        <v>0</v>
      </c>
      <c r="D26" s="6">
        <v>0</v>
      </c>
    </row>
    <row r="27" spans="1:4" ht="16.5" customHeight="1" hidden="1">
      <c r="A27" s="22" t="s">
        <v>42</v>
      </c>
      <c r="B27" s="5">
        <v>0</v>
      </c>
      <c r="C27" s="5">
        <v>0</v>
      </c>
      <c r="D27" s="6">
        <v>0</v>
      </c>
    </row>
    <row r="28" spans="1:4" ht="21" customHeight="1" hidden="1">
      <c r="A28" s="22" t="s">
        <v>49</v>
      </c>
      <c r="B28" s="5">
        <v>0</v>
      </c>
      <c r="C28" s="5">
        <v>0</v>
      </c>
      <c r="D28" s="6">
        <v>0</v>
      </c>
    </row>
    <row r="29" spans="1:4" ht="40.5" customHeight="1" hidden="1">
      <c r="A29" s="22" t="s">
        <v>51</v>
      </c>
      <c r="B29" s="5"/>
      <c r="C29" s="5"/>
      <c r="D29" s="6" t="e">
        <f>C29/B29*100</f>
        <v>#DIV/0!</v>
      </c>
    </row>
    <row r="30" spans="1:4" ht="84" customHeight="1">
      <c r="A30" s="4" t="s">
        <v>43</v>
      </c>
      <c r="B30" s="5">
        <v>467.8</v>
      </c>
      <c r="C30" s="5">
        <v>401.60029</v>
      </c>
      <c r="D30" s="6">
        <f>C30/B30*100</f>
        <v>85.84871526293287</v>
      </c>
    </row>
    <row r="31" spans="1:4" ht="29.25" customHeight="1" hidden="1">
      <c r="A31" s="4" t="s">
        <v>44</v>
      </c>
      <c r="B31" s="5"/>
      <c r="C31" s="5"/>
      <c r="D31" s="6" t="e">
        <f>C31/B31*100</f>
        <v>#DIV/0!</v>
      </c>
    </row>
    <row r="32" spans="1:4" ht="53.25" customHeight="1">
      <c r="A32" s="4" t="s">
        <v>45</v>
      </c>
      <c r="B32" s="5">
        <v>0.1</v>
      </c>
      <c r="C32" s="5">
        <v>0</v>
      </c>
      <c r="D32" s="6">
        <f>C32/B32*100</f>
        <v>0</v>
      </c>
    </row>
    <row r="33" spans="1:4" ht="107.25" customHeight="1">
      <c r="A33" s="4" t="s">
        <v>46</v>
      </c>
      <c r="B33" s="5">
        <v>0.1</v>
      </c>
      <c r="C33" s="5">
        <v>0</v>
      </c>
      <c r="D33" s="6">
        <f>C33/B33*100</f>
        <v>0</v>
      </c>
    </row>
    <row r="34" spans="1:4" ht="44.25" customHeight="1">
      <c r="A34" s="4" t="s">
        <v>47</v>
      </c>
      <c r="B34" s="5">
        <v>349.8</v>
      </c>
      <c r="C34" s="5">
        <v>0</v>
      </c>
      <c r="D34" s="6">
        <f>C34/B34*100</f>
        <v>0</v>
      </c>
    </row>
    <row r="35" spans="1:4" ht="55.5" customHeight="1">
      <c r="A35" s="4" t="s">
        <v>39</v>
      </c>
      <c r="B35" s="5">
        <v>2019.3</v>
      </c>
      <c r="C35" s="5"/>
      <c r="D35" s="6">
        <v>0</v>
      </c>
    </row>
    <row r="36" spans="1:4" ht="66.75" customHeight="1">
      <c r="A36" s="4" t="s">
        <v>56</v>
      </c>
      <c r="B36" s="5">
        <v>0.1</v>
      </c>
      <c r="C36" s="5">
        <v>0</v>
      </c>
      <c r="D36" s="6">
        <f>C36/B36*100</f>
        <v>0</v>
      </c>
    </row>
    <row r="37" spans="1:4" ht="67.5" customHeight="1" hidden="1">
      <c r="A37" s="4" t="s">
        <v>40</v>
      </c>
      <c r="B37" s="5"/>
      <c r="C37" s="5">
        <v>240</v>
      </c>
      <c r="D37" s="6" t="e">
        <f>C37/B37*100</f>
        <v>#DIV/0!</v>
      </c>
    </row>
    <row r="38" spans="1:4" ht="34.5" customHeight="1" hidden="1">
      <c r="A38" s="4" t="s">
        <v>33</v>
      </c>
      <c r="B38" s="5"/>
      <c r="C38" s="5">
        <v>100</v>
      </c>
      <c r="D38" s="6">
        <v>0</v>
      </c>
    </row>
    <row r="39" spans="1:4" ht="0.75" customHeight="1" hidden="1">
      <c r="A39" s="4" t="s">
        <v>35</v>
      </c>
      <c r="B39" s="5"/>
      <c r="C39" s="5">
        <v>60</v>
      </c>
      <c r="D39" s="6" t="e">
        <f>C39/B39*100</f>
        <v>#DIV/0!</v>
      </c>
    </row>
    <row r="40" spans="1:4" ht="45" customHeight="1" hidden="1">
      <c r="A40" s="26" t="s">
        <v>34</v>
      </c>
      <c r="B40" s="5"/>
      <c r="C40" s="5">
        <v>0</v>
      </c>
      <c r="D40" s="6">
        <v>0</v>
      </c>
    </row>
    <row r="41" spans="1:4" ht="59.25" customHeight="1">
      <c r="A41" s="4" t="s">
        <v>61</v>
      </c>
      <c r="B41" s="5">
        <v>540</v>
      </c>
      <c r="C41" s="5">
        <v>540</v>
      </c>
      <c r="D41" s="6">
        <f>C41/B41*100</f>
        <v>100</v>
      </c>
    </row>
    <row r="42" spans="1:4" ht="15" customHeight="1">
      <c r="A42" s="8" t="s">
        <v>1</v>
      </c>
      <c r="B42" s="9">
        <f>B23+B8</f>
        <v>6498.1</v>
      </c>
      <c r="C42" s="9">
        <f>C23+C8</f>
        <v>2292.0794</v>
      </c>
      <c r="D42" s="10">
        <f>C42/B42*100</f>
        <v>35.27307058986473</v>
      </c>
    </row>
    <row r="43" spans="1:4" ht="14.25">
      <c r="A43" s="8" t="s">
        <v>32</v>
      </c>
      <c r="B43" s="9">
        <f>B44+B48+B50+B53+B57+B61</f>
        <v>7038.1</v>
      </c>
      <c r="C43" s="9">
        <f>C44+C48+C50+C53+C57+C61</f>
        <v>2815.6089099999995</v>
      </c>
      <c r="D43" s="10">
        <f>C43/B43*100</f>
        <v>40.005241613503635</v>
      </c>
    </row>
    <row r="44" spans="1:4" ht="14.25">
      <c r="A44" s="8" t="s">
        <v>19</v>
      </c>
      <c r="B44" s="9">
        <f>B45+B46+B47</f>
        <v>2922.3828000000003</v>
      </c>
      <c r="C44" s="9">
        <f>C45+C46+C47</f>
        <v>1402.05317</v>
      </c>
      <c r="D44" s="10">
        <f>C44/B44*100</f>
        <v>47.97636948862414</v>
      </c>
    </row>
    <row r="45" spans="1:4" ht="45">
      <c r="A45" s="16" t="s">
        <v>10</v>
      </c>
      <c r="B45" s="5">
        <v>2402.8</v>
      </c>
      <c r="C45" s="5">
        <v>1321.68047</v>
      </c>
      <c r="D45" s="6">
        <f>C45/B45*100</f>
        <v>55.00584609622107</v>
      </c>
    </row>
    <row r="46" spans="1:4" ht="15">
      <c r="A46" s="16" t="s">
        <v>14</v>
      </c>
      <c r="B46" s="28">
        <v>1</v>
      </c>
      <c r="C46" s="28">
        <v>0</v>
      </c>
      <c r="D46" s="6">
        <f>C46/B46*100</f>
        <v>0</v>
      </c>
    </row>
    <row r="47" spans="1:4" ht="15">
      <c r="A47" s="4" t="s">
        <v>8</v>
      </c>
      <c r="B47" s="28">
        <v>518.5828</v>
      </c>
      <c r="C47" s="28">
        <v>80.3727</v>
      </c>
      <c r="D47" s="6">
        <f>C47/B47*100</f>
        <v>15.498527911068393</v>
      </c>
    </row>
    <row r="48" spans="1:4" ht="14.25">
      <c r="A48" s="8" t="s">
        <v>20</v>
      </c>
      <c r="B48" s="27">
        <f>B49</f>
        <v>222.4</v>
      </c>
      <c r="C48" s="27">
        <f>C49</f>
        <v>134.31285</v>
      </c>
      <c r="D48" s="10">
        <f>C48/B48*100</f>
        <v>60.39246852517985</v>
      </c>
    </row>
    <row r="49" spans="1:4" ht="15">
      <c r="A49" s="4" t="s">
        <v>5</v>
      </c>
      <c r="B49" s="28">
        <v>222.4</v>
      </c>
      <c r="C49" s="28">
        <v>134.31285</v>
      </c>
      <c r="D49" s="6">
        <f>C49/B49*100</f>
        <v>60.39246852517985</v>
      </c>
    </row>
    <row r="50" spans="1:4" ht="14.25">
      <c r="A50" s="8" t="s">
        <v>38</v>
      </c>
      <c r="B50" s="27">
        <f>B51+B52</f>
        <v>14</v>
      </c>
      <c r="C50" s="27">
        <f>C51+C52</f>
        <v>14</v>
      </c>
      <c r="D50" s="10">
        <v>0</v>
      </c>
    </row>
    <row r="51" spans="1:4" ht="30">
      <c r="A51" s="4" t="s">
        <v>54</v>
      </c>
      <c r="B51" s="28">
        <v>0</v>
      </c>
      <c r="C51" s="28">
        <v>0</v>
      </c>
      <c r="D51" s="6">
        <v>0</v>
      </c>
    </row>
    <row r="52" spans="1:4" ht="15">
      <c r="A52" s="4" t="s">
        <v>21</v>
      </c>
      <c r="B52" s="28">
        <v>14</v>
      </c>
      <c r="C52" s="28">
        <v>14</v>
      </c>
      <c r="D52" s="6">
        <v>0</v>
      </c>
    </row>
    <row r="53" spans="1:4" ht="14.25">
      <c r="A53" s="8" t="s">
        <v>13</v>
      </c>
      <c r="B53" s="27">
        <f>B54+B55+B56</f>
        <v>1435.6</v>
      </c>
      <c r="C53" s="27">
        <f>C54+C55+C56</f>
        <v>966.60029</v>
      </c>
      <c r="D53" s="10">
        <f aca="true" t="shared" si="1" ref="D53:D62">C53/B53*100</f>
        <v>67.33075299526331</v>
      </c>
    </row>
    <row r="54" spans="1:4" ht="15">
      <c r="A54" s="4" t="s">
        <v>53</v>
      </c>
      <c r="B54" s="28">
        <v>0</v>
      </c>
      <c r="C54" s="28">
        <v>0</v>
      </c>
      <c r="D54" s="6">
        <v>0</v>
      </c>
    </row>
    <row r="55" spans="1:4" ht="15">
      <c r="A55" s="4" t="s">
        <v>31</v>
      </c>
      <c r="B55" s="28">
        <v>817.6</v>
      </c>
      <c r="C55" s="28">
        <v>421.60029</v>
      </c>
      <c r="D55" s="6">
        <f t="shared" si="1"/>
        <v>51.56559319960861</v>
      </c>
    </row>
    <row r="56" spans="1:4" ht="15">
      <c r="A56" s="4" t="s">
        <v>18</v>
      </c>
      <c r="B56" s="28">
        <v>618</v>
      </c>
      <c r="C56" s="28">
        <v>545</v>
      </c>
      <c r="D56" s="6">
        <f t="shared" si="1"/>
        <v>88.18770226537217</v>
      </c>
    </row>
    <row r="57" spans="1:4" ht="14.25">
      <c r="A57" s="8" t="s">
        <v>6</v>
      </c>
      <c r="B57" s="27">
        <f>B58+B59+B60</f>
        <v>2200.1172</v>
      </c>
      <c r="C57" s="27">
        <f>C58+C59+C60</f>
        <v>176.87866</v>
      </c>
      <c r="D57" s="10">
        <f t="shared" si="1"/>
        <v>8.03951080424261</v>
      </c>
    </row>
    <row r="58" spans="1:4" ht="15">
      <c r="A58" s="4" t="s">
        <v>17</v>
      </c>
      <c r="B58" s="28">
        <v>66.9172</v>
      </c>
      <c r="C58" s="28">
        <v>24.91074</v>
      </c>
      <c r="D58" s="6">
        <f>C58/B58*100</f>
        <v>37.22621388820812</v>
      </c>
    </row>
    <row r="59" spans="1:4" ht="15">
      <c r="A59" s="15" t="s">
        <v>9</v>
      </c>
      <c r="B59" s="28">
        <v>0.2</v>
      </c>
      <c r="C59" s="28">
        <v>0</v>
      </c>
      <c r="D59" s="6">
        <f>C59/B59*100</f>
        <v>0</v>
      </c>
    </row>
    <row r="60" spans="1:4" ht="15">
      <c r="A60" s="4" t="s">
        <v>7</v>
      </c>
      <c r="B60" s="28">
        <v>2133</v>
      </c>
      <c r="C60" s="28">
        <v>151.96792</v>
      </c>
      <c r="D60" s="6">
        <f>C60/B60*100</f>
        <v>7.124609470229723</v>
      </c>
    </row>
    <row r="61" spans="1:4" ht="14.25">
      <c r="A61" s="8" t="s">
        <v>11</v>
      </c>
      <c r="B61" s="27">
        <f>B62</f>
        <v>243.6</v>
      </c>
      <c r="C61" s="27">
        <f>C62</f>
        <v>121.76394</v>
      </c>
      <c r="D61" s="10">
        <f t="shared" si="1"/>
        <v>49.98519704433498</v>
      </c>
    </row>
    <row r="62" spans="1:4" ht="15">
      <c r="A62" s="4" t="s">
        <v>12</v>
      </c>
      <c r="B62" s="28">
        <v>243.6</v>
      </c>
      <c r="C62" s="28">
        <v>121.76394</v>
      </c>
      <c r="D62" s="6">
        <f t="shared" si="1"/>
        <v>49.98519704433498</v>
      </c>
    </row>
    <row r="63" spans="1:4" ht="15">
      <c r="A63" s="4" t="s">
        <v>0</v>
      </c>
      <c r="B63" s="29">
        <f>B42-B43</f>
        <v>-540</v>
      </c>
      <c r="C63" s="28">
        <f>C42-C43</f>
        <v>-523.5295099999994</v>
      </c>
      <c r="D63" s="6"/>
    </row>
    <row r="64" spans="1:4" ht="15">
      <c r="A64" s="3"/>
      <c r="B64" s="5"/>
      <c r="C64" s="5"/>
      <c r="D64" s="6"/>
    </row>
    <row r="65" spans="1:4" ht="15.75">
      <c r="A65" s="1" t="s">
        <v>64</v>
      </c>
      <c r="B65" s="1"/>
      <c r="C65" s="1"/>
      <c r="D65" s="1"/>
    </row>
    <row r="66" spans="1:4" ht="15.75">
      <c r="A66" s="1" t="s">
        <v>55</v>
      </c>
      <c r="B66" s="1"/>
      <c r="C66" s="1" t="s">
        <v>65</v>
      </c>
      <c r="D66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Кужмаринского сельского поселения на 1 августа 2021 г.</dc:title>
  <dc:subject/>
  <dc:creator>DOHOD1</dc:creator>
  <cp:keywords/>
  <dc:description/>
  <cp:lastModifiedBy>Специалист</cp:lastModifiedBy>
  <cp:lastPrinted>2021-07-07T08:43:01Z</cp:lastPrinted>
  <dcterms:created xsi:type="dcterms:W3CDTF">2007-03-05T11:59:24Z</dcterms:created>
  <dcterms:modified xsi:type="dcterms:W3CDTF">2021-08-18T06:35:45Z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XXJ7TYMEEKJ2-4723-243</vt:lpwstr>
  </property>
  <property fmtid="{D5CDD505-2E9C-101B-9397-08002B2CF9AE}" pid="4" name="_dlc_DocIdItemGu">
    <vt:lpwstr>3b13c860-5fa3-4377-b0b5-cbf643eb04a8</vt:lpwstr>
  </property>
  <property fmtid="{D5CDD505-2E9C-101B-9397-08002B2CF9AE}" pid="5" name="_dlc_DocIdU">
    <vt:lpwstr>https://vip.gov.mari.ru/sovetsk/kujmara/_layouts/DocIdRedir.aspx?ID=XXJ7TYMEEKJ2-4723-243, XXJ7TYMEEKJ2-4723-243</vt:lpwstr>
  </property>
  <property fmtid="{D5CDD505-2E9C-101B-9397-08002B2CF9AE}" pid="6" name="Описан">
    <vt:lpwstr/>
  </property>
</Properties>
</file>