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Кужмара" sheetId="1" r:id="rId1"/>
  </sheets>
  <definedNames>
    <definedName name="_xlnm.Print_Area" localSheetId="0">'Кужмара'!$A$1:$D$66</definedName>
  </definedNames>
  <calcPr fullCalcOnLoad="1"/>
</workbook>
</file>

<file path=xl/sharedStrings.xml><?xml version="1.0" encoding="utf-8"?>
<sst xmlns="http://schemas.openxmlformats.org/spreadsheetml/2006/main" count="65" uniqueCount="65">
  <si>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</si>
  <si>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</si>
  <si>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</si>
  <si>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</si>
  <si>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</si>
  <si>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</si>
  <si>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</si>
  <si>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</si>
  <si>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Исполнение бюджета  муниципального образования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</si>
  <si>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</si>
  <si>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</si>
  <si>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</si>
  <si>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</si>
  <si>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</si>
  <si>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</si>
  <si>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</si>
  <si>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</si>
  <si>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</si>
  <si>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</si>
  <si>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</si>
  <si>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</si>
  <si>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</si>
  <si>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</si>
  <si>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</si>
  <si>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</si>
  <si>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</si>
  <si>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</si>
  <si>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</si>
  <si>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</si>
  <si>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</si>
  <si>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</si>
  <si>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</si>
  <si>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</si>
  <si>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</si>
  <si>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992 202 35 118 10 0000 150 Субвенции на осуществление первичного воинского учета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</si>
  <si>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</si>
  <si>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</si>
  <si>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</si>
  <si>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</si>
  <si>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</si>
  <si>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</si>
  <si>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План 2020 г.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</si>
  <si>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</si>
  <si>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</si>
  <si>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</si>
  <si>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</si>
  <si>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</si>
  <si>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</si>
  <si>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</si>
  <si>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</si>
  <si>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</si>
  <si>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</si>
  <si>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</si>
  <si>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</si>
  <si>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"Кужмаринского сельского поселения"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</si>
  <si>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</si>
  <si>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</si>
  <si>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</si>
  <si>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</si>
  <si>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</si>
  <si>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</si>
  <si>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</si>
  <si>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Факт на 01.12.20 г.</t>
  </si>
  <si>
    <t>на 1 декабря 2020 г.</t>
  </si>
  <si>
    <t>904 111 05 035 10 0000 120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</si>
</sst>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9">
      <selection activeCell="A68" sqref="A68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30" t="s">
        <v>8</v>
      </c>
      <c r="B1" s="30"/>
      <c r="C1" s="30"/>
      <c r="D1" s="30"/>
    </row>
    <row r="2" spans="1:4" ht="15.75">
      <c r="A2" s="30" t="s">
        <v>54</v>
      </c>
      <c r="B2" s="30"/>
      <c r="C2" s="30"/>
      <c r="D2" s="30"/>
    </row>
    <row r="3" spans="1:4" ht="15.75">
      <c r="A3" s="30" t="s">
        <v>63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41</v>
      </c>
      <c r="C5" s="2" t="s">
        <v>62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SUM(B9:B22)</f>
        <v>1341</v>
      </c>
      <c r="C8" s="9">
        <f>SUM(C9:C22)</f>
        <v>1492.93358</v>
      </c>
      <c r="D8" s="10">
        <f aca="true" t="shared" si="0" ref="D8:D20">C8/B8*100</f>
        <v>111.32987173750932</v>
      </c>
    </row>
    <row r="9" spans="1:4" ht="18" customHeight="1">
      <c r="A9" s="4" t="s">
        <v>24</v>
      </c>
      <c r="B9" s="11">
        <v>303</v>
      </c>
      <c r="C9" s="25">
        <v>275.24181</v>
      </c>
      <c r="D9" s="6">
        <f t="shared" si="0"/>
        <v>90.8388811881188</v>
      </c>
    </row>
    <row r="10" spans="1:4" ht="18" customHeight="1">
      <c r="A10" s="4" t="s">
        <v>51</v>
      </c>
      <c r="B10" s="11">
        <v>65</v>
      </c>
      <c r="C10" s="25">
        <v>0.4716</v>
      </c>
      <c r="D10" s="6">
        <f t="shared" si="0"/>
        <v>0.7255384615384616</v>
      </c>
    </row>
    <row r="11" spans="1:4" ht="15.75" customHeight="1">
      <c r="A11" s="4" t="s">
        <v>25</v>
      </c>
      <c r="B11" s="11">
        <v>235</v>
      </c>
      <c r="C11" s="11">
        <v>110.14901</v>
      </c>
      <c r="D11" s="6">
        <f t="shared" si="0"/>
        <v>46.87191914893617</v>
      </c>
    </row>
    <row r="12" spans="1:4" ht="15.75" customHeight="1">
      <c r="A12" s="4" t="s">
        <v>26</v>
      </c>
      <c r="B12" s="11">
        <v>573</v>
      </c>
      <c r="C12" s="11">
        <v>510.13603</v>
      </c>
      <c r="D12" s="6">
        <f t="shared" si="0"/>
        <v>89.02897556719023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81</v>
      </c>
      <c r="C14" s="11">
        <v>496.82506</v>
      </c>
      <c r="D14" s="6">
        <f t="shared" si="0"/>
        <v>613.3642716049383</v>
      </c>
    </row>
    <row r="15" spans="1:4" ht="30.75" customHeight="1">
      <c r="A15" s="4" t="s">
        <v>64</v>
      </c>
      <c r="B15" s="11">
        <v>0</v>
      </c>
      <c r="C15" s="11">
        <v>9.5175</v>
      </c>
      <c r="D15" s="6">
        <v>0</v>
      </c>
    </row>
    <row r="16" spans="1:4" ht="32.25" customHeight="1">
      <c r="A16" s="7" t="s">
        <v>28</v>
      </c>
      <c r="B16" s="11">
        <v>59</v>
      </c>
      <c r="C16" s="11">
        <v>46.06569</v>
      </c>
      <c r="D16" s="6">
        <f t="shared" si="0"/>
        <v>78.0774406779661</v>
      </c>
    </row>
    <row r="17" spans="1:4" ht="63.75" customHeight="1">
      <c r="A17" s="12" t="s">
        <v>29</v>
      </c>
      <c r="B17" s="11">
        <v>25</v>
      </c>
      <c r="C17" s="11">
        <v>44.52688</v>
      </c>
      <c r="D17" s="6">
        <f>C17/B17*100</f>
        <v>178.10752</v>
      </c>
    </row>
    <row r="18" spans="1:4" ht="42.75" customHeight="1" hidden="1">
      <c r="A18" s="4" t="s">
        <v>30</v>
      </c>
      <c r="B18" s="11">
        <v>0</v>
      </c>
      <c r="C18" s="11">
        <v>0</v>
      </c>
      <c r="D18" s="6">
        <v>0</v>
      </c>
    </row>
    <row r="19" spans="1:4" ht="32.25" customHeight="1" hidden="1">
      <c r="A19" s="23" t="s">
        <v>38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17</v>
      </c>
      <c r="B20" s="11"/>
      <c r="C20" s="11"/>
      <c r="D20" s="6" t="e">
        <f t="shared" si="0"/>
        <v>#DIV/0!</v>
      </c>
    </row>
    <row r="21" spans="1:4" ht="22.5" customHeight="1" hidden="1">
      <c r="A21" s="23" t="s">
        <v>39</v>
      </c>
      <c r="B21" s="11">
        <v>0</v>
      </c>
      <c r="C21" s="11">
        <v>0</v>
      </c>
      <c r="D21" s="6">
        <v>0</v>
      </c>
    </row>
    <row r="22" spans="1:4" ht="27" customHeight="1" hidden="1">
      <c r="A22" s="23" t="s">
        <v>31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4">
        <f>SUM(B24:B40)</f>
        <v>3472.6566999999995</v>
      </c>
      <c r="C23" s="24">
        <f>C24+C25+C27+C30+C31+C32+C33+C34+C35+C37+C26+C28+C38+C39+C40+C29</f>
        <v>3025.5404399999998</v>
      </c>
      <c r="D23" s="10">
        <f>C23/B23*100</f>
        <v>87.12466279779399</v>
      </c>
    </row>
    <row r="24" spans="1:4" ht="37.5" customHeight="1">
      <c r="A24" s="4" t="s">
        <v>44</v>
      </c>
      <c r="B24" s="11">
        <v>1437</v>
      </c>
      <c r="C24" s="11">
        <v>1324.2</v>
      </c>
      <c r="D24" s="6">
        <f>C24/B24*100</f>
        <v>92.15031315240084</v>
      </c>
    </row>
    <row r="25" spans="1:4" ht="16.5" customHeight="1">
      <c r="A25" s="4" t="s">
        <v>34</v>
      </c>
      <c r="B25" s="5">
        <v>212</v>
      </c>
      <c r="C25" s="5">
        <v>173.50674</v>
      </c>
      <c r="D25" s="6">
        <f>C25/B25*100</f>
        <v>81.84280188679246</v>
      </c>
    </row>
    <row r="26" spans="1:4" ht="76.5" customHeight="1" hidden="1">
      <c r="A26" s="4" t="s">
        <v>53</v>
      </c>
      <c r="B26" s="5">
        <v>0</v>
      </c>
      <c r="C26" s="5">
        <v>0</v>
      </c>
      <c r="D26" s="6">
        <v>0</v>
      </c>
    </row>
    <row r="27" spans="1:4" ht="42.75" customHeight="1" hidden="1">
      <c r="A27" s="22" t="s">
        <v>45</v>
      </c>
      <c r="B27" s="5">
        <v>0</v>
      </c>
      <c r="C27" s="5">
        <v>0</v>
      </c>
      <c r="D27" s="6">
        <v>0</v>
      </c>
    </row>
    <row r="28" spans="1:4" ht="42.75" customHeight="1" hidden="1">
      <c r="A28" s="22" t="s">
        <v>52</v>
      </c>
      <c r="B28" s="5">
        <v>0</v>
      </c>
      <c r="C28" s="5">
        <v>0</v>
      </c>
      <c r="D28" s="6">
        <v>0</v>
      </c>
    </row>
    <row r="29" spans="1:4" ht="66" customHeight="1">
      <c r="A29" s="22" t="s">
        <v>55</v>
      </c>
      <c r="B29" s="5">
        <v>547.4167</v>
      </c>
      <c r="C29" s="5">
        <v>547.4167</v>
      </c>
      <c r="D29" s="6">
        <f>C29/B29*100</f>
        <v>100</v>
      </c>
    </row>
    <row r="30" spans="1:4" ht="84" customHeight="1">
      <c r="A30" s="4" t="s">
        <v>46</v>
      </c>
      <c r="B30" s="5">
        <v>276.9</v>
      </c>
      <c r="C30" s="5">
        <v>272.687</v>
      </c>
      <c r="D30" s="6">
        <f>C30/B30*100</f>
        <v>98.47851209823042</v>
      </c>
    </row>
    <row r="31" spans="1:4" ht="75" customHeight="1">
      <c r="A31" s="4" t="s">
        <v>47</v>
      </c>
      <c r="B31" s="5">
        <v>421.14</v>
      </c>
      <c r="C31" s="5">
        <v>129.63</v>
      </c>
      <c r="D31" s="6">
        <f>C31/B31*100</f>
        <v>30.780737996865646</v>
      </c>
    </row>
    <row r="32" spans="1:4" ht="60.75" customHeight="1">
      <c r="A32" s="4" t="s">
        <v>48</v>
      </c>
      <c r="B32" s="5">
        <v>0.1</v>
      </c>
      <c r="C32" s="5">
        <v>0.1</v>
      </c>
      <c r="D32" s="6">
        <f>C32/B32*100</f>
        <v>100</v>
      </c>
    </row>
    <row r="33" spans="1:4" ht="114.75" customHeight="1">
      <c r="A33" s="4" t="s">
        <v>49</v>
      </c>
      <c r="B33" s="5">
        <v>0.1</v>
      </c>
      <c r="C33" s="5">
        <v>0.1</v>
      </c>
      <c r="D33" s="6">
        <f>C33/B33*100</f>
        <v>100</v>
      </c>
    </row>
    <row r="34" spans="1:4" ht="47.25" customHeight="1">
      <c r="A34" s="4" t="s">
        <v>50</v>
      </c>
      <c r="B34" s="5">
        <v>27.9</v>
      </c>
      <c r="C34" s="5">
        <v>27.9</v>
      </c>
      <c r="D34" s="6">
        <f>C34/B34*100</f>
        <v>100</v>
      </c>
    </row>
    <row r="35" spans="1:4" ht="54.75" customHeight="1">
      <c r="A35" s="4" t="s">
        <v>42</v>
      </c>
      <c r="B35" s="5">
        <v>150</v>
      </c>
      <c r="C35" s="5">
        <v>150</v>
      </c>
      <c r="D35" s="6">
        <v>0</v>
      </c>
    </row>
    <row r="36" spans="1:4" ht="67.5" customHeight="1">
      <c r="A36" s="4" t="s">
        <v>61</v>
      </c>
      <c r="B36" s="5">
        <v>0.1</v>
      </c>
      <c r="C36" s="5">
        <v>0</v>
      </c>
      <c r="D36" s="6">
        <v>0</v>
      </c>
    </row>
    <row r="37" spans="1:4" ht="68.25" customHeight="1">
      <c r="A37" s="4" t="s">
        <v>43</v>
      </c>
      <c r="B37" s="5">
        <v>240</v>
      </c>
      <c r="C37" s="5">
        <v>240</v>
      </c>
      <c r="D37" s="6">
        <f>C37/B37*100</f>
        <v>100</v>
      </c>
    </row>
    <row r="38" spans="1:4" ht="34.5" customHeight="1">
      <c r="A38" s="4" t="s">
        <v>35</v>
      </c>
      <c r="B38" s="5">
        <v>100</v>
      </c>
      <c r="C38" s="5">
        <v>100</v>
      </c>
      <c r="D38" s="6">
        <v>0</v>
      </c>
    </row>
    <row r="39" spans="1:4" ht="35.25" customHeight="1">
      <c r="A39" s="4" t="s">
        <v>37</v>
      </c>
      <c r="B39" s="5">
        <v>60</v>
      </c>
      <c r="C39" s="5">
        <v>60</v>
      </c>
      <c r="D39" s="6">
        <f>C39/B39*100</f>
        <v>100</v>
      </c>
    </row>
    <row r="40" spans="1:4" ht="45" customHeight="1">
      <c r="A40" s="26" t="s">
        <v>36</v>
      </c>
      <c r="B40" s="5">
        <v>0</v>
      </c>
      <c r="C40" s="5">
        <v>0</v>
      </c>
      <c r="D40" s="6">
        <v>0</v>
      </c>
    </row>
    <row r="41" spans="1:4" ht="15" customHeight="1">
      <c r="A41" s="8" t="s">
        <v>1</v>
      </c>
      <c r="B41" s="9">
        <f>B23+B8</f>
        <v>4813.6567</v>
      </c>
      <c r="C41" s="9">
        <f>C23+C8</f>
        <v>4518.47402</v>
      </c>
      <c r="D41" s="10">
        <f>C41/B41*100</f>
        <v>93.86780781437946</v>
      </c>
    </row>
    <row r="42" spans="1:4" ht="14.25">
      <c r="A42" s="8" t="s">
        <v>33</v>
      </c>
      <c r="B42" s="9">
        <f>B43+B47+B49+B52+B56+B60</f>
        <v>5027.6567000000005</v>
      </c>
      <c r="C42" s="9">
        <f>C43+C47+C49+C52+C56+C60</f>
        <v>4223.02152</v>
      </c>
      <c r="D42" s="10">
        <f>C42/B42*100</f>
        <v>83.99582095571482</v>
      </c>
    </row>
    <row r="43" spans="1:4" ht="14.25">
      <c r="A43" s="8" t="s">
        <v>20</v>
      </c>
      <c r="B43" s="9">
        <f>B44+B45+B46</f>
        <v>2233.43858</v>
      </c>
      <c r="C43" s="9">
        <f>C44+C45+C46</f>
        <v>1943.51928</v>
      </c>
      <c r="D43" s="10">
        <f>C43/B43*100</f>
        <v>87.01915053334487</v>
      </c>
    </row>
    <row r="44" spans="1:4" ht="45">
      <c r="A44" s="16" t="s">
        <v>11</v>
      </c>
      <c r="B44" s="5">
        <v>2058.33858</v>
      </c>
      <c r="C44" s="5">
        <v>1810.41755</v>
      </c>
      <c r="D44" s="6">
        <f>C44/B44*100</f>
        <v>87.95528430507287</v>
      </c>
    </row>
    <row r="45" spans="1:4" ht="15">
      <c r="A45" s="16" t="s">
        <v>15</v>
      </c>
      <c r="B45" s="28">
        <v>1</v>
      </c>
      <c r="C45" s="28">
        <v>0</v>
      </c>
      <c r="D45" s="6">
        <f>C45/B45*100</f>
        <v>0</v>
      </c>
    </row>
    <row r="46" spans="1:4" ht="15">
      <c r="A46" s="4" t="s">
        <v>9</v>
      </c>
      <c r="B46" s="28">
        <v>174.1</v>
      </c>
      <c r="C46" s="28">
        <v>133.10173</v>
      </c>
      <c r="D46" s="6">
        <f>C46/B46*100</f>
        <v>76.4513095921884</v>
      </c>
    </row>
    <row r="47" spans="1:4" ht="14.25">
      <c r="A47" s="8" t="s">
        <v>21</v>
      </c>
      <c r="B47" s="27">
        <f>B48</f>
        <v>212</v>
      </c>
      <c r="C47" s="27">
        <f>C48</f>
        <v>173.50674</v>
      </c>
      <c r="D47" s="10">
        <f>C47/B47*100</f>
        <v>81.84280188679246</v>
      </c>
    </row>
    <row r="48" spans="1:4" ht="15">
      <c r="A48" s="4" t="s">
        <v>5</v>
      </c>
      <c r="B48" s="28">
        <v>212</v>
      </c>
      <c r="C48" s="28">
        <v>173.50674</v>
      </c>
      <c r="D48" s="6">
        <f>C48/B48*100</f>
        <v>81.84280188679246</v>
      </c>
    </row>
    <row r="49" spans="1:4" ht="14.25">
      <c r="A49" s="8" t="s">
        <v>40</v>
      </c>
      <c r="B49" s="27">
        <f>B50+B51</f>
        <v>4</v>
      </c>
      <c r="C49" s="27">
        <f>C50+C51</f>
        <v>2.6</v>
      </c>
      <c r="D49" s="10">
        <f>C49/B49*100</f>
        <v>65</v>
      </c>
    </row>
    <row r="50" spans="1:4" ht="30">
      <c r="A50" s="4" t="s">
        <v>57</v>
      </c>
      <c r="B50" s="28">
        <v>0</v>
      </c>
      <c r="C50" s="28">
        <v>0</v>
      </c>
      <c r="D50" s="6">
        <v>0</v>
      </c>
    </row>
    <row r="51" spans="1:4" ht="15">
      <c r="A51" s="4" t="s">
        <v>22</v>
      </c>
      <c r="B51" s="28">
        <v>4</v>
      </c>
      <c r="C51" s="28">
        <v>2.6</v>
      </c>
      <c r="D51" s="6">
        <f aca="true" t="shared" si="1" ref="D51:D61">C51/B51*100</f>
        <v>65</v>
      </c>
    </row>
    <row r="52" spans="1:4" ht="14.25">
      <c r="A52" s="8" t="s">
        <v>14</v>
      </c>
      <c r="B52" s="27">
        <f>B53+B54+B55</f>
        <v>1878.84912</v>
      </c>
      <c r="C52" s="27">
        <f>C53+C54+C55</f>
        <v>1566.12612</v>
      </c>
      <c r="D52" s="10">
        <f t="shared" si="1"/>
        <v>83.35560867175965</v>
      </c>
    </row>
    <row r="53" spans="1:4" ht="15">
      <c r="A53" s="4" t="s">
        <v>56</v>
      </c>
      <c r="B53" s="28">
        <v>0</v>
      </c>
      <c r="C53" s="28">
        <v>58.716</v>
      </c>
      <c r="D53" s="6">
        <v>0</v>
      </c>
    </row>
    <row r="54" spans="1:4" ht="15">
      <c r="A54" s="4" t="s">
        <v>32</v>
      </c>
      <c r="B54" s="28">
        <v>725.94</v>
      </c>
      <c r="C54" s="28">
        <v>430.217</v>
      </c>
      <c r="D54" s="6">
        <f t="shared" si="1"/>
        <v>59.26343774967627</v>
      </c>
    </row>
    <row r="55" spans="1:4" ht="15">
      <c r="A55" s="4" t="s">
        <v>19</v>
      </c>
      <c r="B55" s="28">
        <v>1152.90912</v>
      </c>
      <c r="C55" s="28">
        <v>1077.19312</v>
      </c>
      <c r="D55" s="6">
        <f t="shared" si="1"/>
        <v>93.43261331821192</v>
      </c>
    </row>
    <row r="56" spans="1:4" ht="14.25">
      <c r="A56" s="8" t="s">
        <v>6</v>
      </c>
      <c r="B56" s="27">
        <f>B57+B58+B59</f>
        <v>455.769</v>
      </c>
      <c r="C56" s="27">
        <f>C57+C58+C59</f>
        <v>314.03549</v>
      </c>
      <c r="D56" s="10">
        <f t="shared" si="1"/>
        <v>68.90233649063451</v>
      </c>
    </row>
    <row r="57" spans="1:4" ht="15">
      <c r="A57" s="4" t="s">
        <v>18</v>
      </c>
      <c r="B57" s="28">
        <v>81.529</v>
      </c>
      <c r="C57" s="28">
        <v>77.09705</v>
      </c>
      <c r="D57" s="6">
        <f>C57/B57*100</f>
        <v>94.56395883673294</v>
      </c>
    </row>
    <row r="58" spans="1:4" ht="15">
      <c r="A58" s="15" t="s">
        <v>10</v>
      </c>
      <c r="B58" s="28">
        <v>43.2</v>
      </c>
      <c r="C58" s="28">
        <v>0</v>
      </c>
      <c r="D58" s="6">
        <f>C58/B58*100</f>
        <v>0</v>
      </c>
    </row>
    <row r="59" spans="1:4" ht="15">
      <c r="A59" s="4" t="s">
        <v>7</v>
      </c>
      <c r="B59" s="28">
        <v>331.04</v>
      </c>
      <c r="C59" s="28">
        <v>236.93844</v>
      </c>
      <c r="D59" s="6">
        <f>C59/B59*100</f>
        <v>71.57396085065248</v>
      </c>
    </row>
    <row r="60" spans="1:4" ht="14.25">
      <c r="A60" s="8" t="s">
        <v>12</v>
      </c>
      <c r="B60" s="27">
        <f>B61</f>
        <v>243.6</v>
      </c>
      <c r="C60" s="27">
        <f>C61</f>
        <v>223.23389</v>
      </c>
      <c r="D60" s="10">
        <f t="shared" si="1"/>
        <v>91.63952791461412</v>
      </c>
    </row>
    <row r="61" spans="1:4" ht="15">
      <c r="A61" s="4" t="s">
        <v>13</v>
      </c>
      <c r="B61" s="28">
        <v>243.6</v>
      </c>
      <c r="C61" s="28">
        <v>223.23389</v>
      </c>
      <c r="D61" s="6">
        <f t="shared" si="1"/>
        <v>91.63952791461412</v>
      </c>
    </row>
    <row r="62" spans="1:4" ht="15">
      <c r="A62" s="4" t="s">
        <v>0</v>
      </c>
      <c r="B62" s="29">
        <f>B41-B42</f>
        <v>-214.0000000000009</v>
      </c>
      <c r="C62" s="28">
        <f>C41-C42</f>
        <v>295.4524999999994</v>
      </c>
      <c r="D62" s="6"/>
    </row>
    <row r="63" spans="1:4" ht="15">
      <c r="A63" s="3"/>
      <c r="B63" s="5"/>
      <c r="C63" s="5"/>
      <c r="D63" s="6"/>
    </row>
    <row r="64" spans="1:4" ht="15.75">
      <c r="A64" s="1" t="s">
        <v>58</v>
      </c>
      <c r="B64" s="1"/>
      <c r="C64" s="1"/>
      <c r="D64" s="1"/>
    </row>
    <row r="65" spans="1:4" ht="15.75">
      <c r="A65" s="1" t="s">
        <v>59</v>
      </c>
      <c r="B65" s="1"/>
      <c r="C65" s="1" t="s">
        <v>60</v>
      </c>
      <c r="D65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декабря 2020 г.</dc:title>
  <dc:subject/>
  <dc:creator>DOHOD1</dc:creator>
  <cp:keywords/>
  <dc:description/>
  <cp:lastModifiedBy>User</cp:lastModifiedBy>
  <cp:lastPrinted>2020-12-10T06:03:50Z</cp:lastPrinted>
  <dcterms:created xsi:type="dcterms:W3CDTF">2007-03-05T11:59:24Z</dcterms:created>
  <dcterms:modified xsi:type="dcterms:W3CDTF">2020-12-10T07:31:04Z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XXJ7TYMEEKJ2-4723-231</vt:lpwstr>
  </property>
  <property fmtid="{D5CDD505-2E9C-101B-9397-08002B2CF9AE}" pid="4" name="_dlc_DocIdItemGu">
    <vt:lpwstr>66455aae-124b-4b53-a211-b5bcccc869af</vt:lpwstr>
  </property>
  <property fmtid="{D5CDD505-2E9C-101B-9397-08002B2CF9AE}" pid="5" name="_dlc_DocIdU">
    <vt:lpwstr>https://vip.gov.mari.ru/sovetsk/kujmara/_layouts/DocIdRedir.aspx?ID=XXJ7TYMEEKJ2-4723-231, XXJ7TYMEEKJ2-4723-231</vt:lpwstr>
  </property>
  <property fmtid="{D5CDD505-2E9C-101B-9397-08002B2CF9AE}" pid="6" name="Описан">
    <vt:lpwstr/>
  </property>
</Properties>
</file>