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885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<sst xmlns="http://schemas.openxmlformats.org/spreadsheetml/2006/main" count="60" uniqueCount="59">
  <si>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</si>
  <si>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</si>
  <si>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</si>
  <si>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</si>
  <si>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</si>
  <si>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</si>
  <si>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</si>
  <si>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</si>
  <si>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</si>
  <si>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</si>
  <si>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</si>
  <si>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</si>
  <si>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</si>
  <si>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</si>
  <si>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</si>
  <si>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</si>
  <si>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</si>
  <si>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0409 Дорожное хозяйство (дорожные фонды)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</si>
  <si>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</si>
  <si>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</si>
  <si>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904 207 05 030 10 0000 150 Прочие безвозмездные поступления в бюджеты сельских поселений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</si>
  <si>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</si>
  <si>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</si>
  <si>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</si>
  <si>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</si>
  <si>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</si>
  <si>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</si>
  <si>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</si>
  <si>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</si>
  <si>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</si>
  <si>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</si>
  <si>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</si>
  <si>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</si>
  <si>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 xml:space="preserve"> РАСХОДЫ ВСЕГО: в т.ч.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</si>
  <si>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</si>
  <si>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>0203 Мобилизация и вневойсковая подготовка</t>
  </si>
  <si>
    <t>0412 Другие вопросы в области национальной экономики:</t>
  </si>
  <si>
    <t xml:space="preserve">           Е.С. Кропотова</t>
  </si>
  <si>
    <t>0300 Национальная безопасность и правоохранительная деятельность</t>
  </si>
  <si>
    <t>Советского муниципального района</t>
  </si>
  <si>
    <t>управления администрации</t>
  </si>
  <si>
    <t>Руководитель финансового</t>
  </si>
  <si>
    <t>План 2020 г.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</si>
  <si>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</si>
  <si>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</si>
  <si>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</si>
  <si>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</si>
  <si>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</si>
  <si>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</si>
  <si>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</si>
  <si>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</si>
  <si>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</si>
  <si>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0405 Сельское хозяйство и рыболовство</t>
  </si>
  <si>
    <t>Исполнение бюджета</t>
  </si>
  <si>
    <t>Кужмаринского сельского поселения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</si>
  <si>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</si>
  <si>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904 202 29999 100060 150 Субсидии  бюджетам городских округов, городских и сельских поселений  в Республике Марий Эл на софинансирование проектов                                      и программ развития территорий муниципальных образований в Республике Марий Эл, основанных на местных инициативах</t>
  </si>
  <si>
    <t>Факт на 01.07.20 г.</t>
  </si>
  <si>
    <t>на 1 июля 2020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</si>
</sst>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justify" vertical="justify" wrapText="1"/>
    </xf>
    <xf numFmtId="172" fontId="5" fillId="0" borderId="0" xfId="56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172" fontId="5" fillId="33" borderId="0" xfId="0" applyNumberFormat="1" applyFont="1" applyFill="1" applyBorder="1" applyAlignment="1">
      <alignment horizontal="right" vertical="center" wrapText="1"/>
    </xf>
    <xf numFmtId="172" fontId="5" fillId="0" borderId="0" xfId="56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zoomScalePageLayoutView="0" workbookViewId="0" topLeftCell="A1">
      <selection activeCell="C55" sqref="C55"/>
    </sheetView>
  </sheetViews>
  <sheetFormatPr defaultColWidth="9.00390625" defaultRowHeight="12.75"/>
  <cols>
    <col min="1" max="1" width="79.375" style="0" customWidth="1"/>
    <col min="2" max="2" width="19.75390625" style="0" customWidth="1"/>
    <col min="3" max="3" width="20.875" style="0" customWidth="1"/>
    <col min="4" max="4" width="17.25390625" style="0" customWidth="1"/>
  </cols>
  <sheetData>
    <row r="1" spans="1:4" ht="15.75">
      <c r="A1" s="35" t="s">
        <v>53</v>
      </c>
      <c r="B1" s="35"/>
      <c r="C1" s="35"/>
      <c r="D1" s="35"/>
    </row>
    <row r="2" spans="1:4" ht="15.75">
      <c r="A2" s="35" t="s">
        <v>54</v>
      </c>
      <c r="B2" s="35"/>
      <c r="C2" s="35"/>
      <c r="D2" s="35"/>
    </row>
    <row r="3" spans="1:4" ht="15.75">
      <c r="A3" s="35" t="s">
        <v>58</v>
      </c>
      <c r="B3" s="35"/>
      <c r="C3" s="35"/>
      <c r="D3" s="35"/>
    </row>
    <row r="4" spans="1:4" ht="15.75">
      <c r="A4" s="25"/>
      <c r="B4" s="25"/>
      <c r="C4" s="25"/>
      <c r="D4" s="25"/>
    </row>
    <row r="5" spans="1:4" ht="31.5">
      <c r="A5" s="15" t="s">
        <v>2</v>
      </c>
      <c r="B5" s="2" t="s">
        <v>42</v>
      </c>
      <c r="C5" s="2" t="s">
        <v>57</v>
      </c>
      <c r="D5" s="16" t="s">
        <v>3</v>
      </c>
    </row>
    <row r="6" spans="1:4" ht="15.75" customHeight="1">
      <c r="A6" s="17">
        <v>1</v>
      </c>
      <c r="B6" s="2">
        <v>2</v>
      </c>
      <c r="C6" s="2">
        <v>3</v>
      </c>
      <c r="D6" s="18">
        <v>4</v>
      </c>
    </row>
    <row r="7" spans="1:4" ht="9" customHeight="1">
      <c r="A7" s="12"/>
      <c r="B7" s="13"/>
      <c r="C7" s="13"/>
      <c r="D7" s="13"/>
    </row>
    <row r="8" spans="1:4" ht="14.25" customHeight="1">
      <c r="A8" s="7" t="s">
        <v>16</v>
      </c>
      <c r="B8" s="8">
        <f>SUM(B9:B20)</f>
        <v>1341</v>
      </c>
      <c r="C8" s="8">
        <f>SUM(C9:C20)</f>
        <v>401.49583</v>
      </c>
      <c r="D8" s="9">
        <f>C8/B8*100</f>
        <v>29.940032065622667</v>
      </c>
    </row>
    <row r="9" spans="1:4" ht="15.75" customHeight="1">
      <c r="A9" s="4" t="s">
        <v>21</v>
      </c>
      <c r="B9" s="10">
        <v>303</v>
      </c>
      <c r="C9" s="10">
        <v>156.1347</v>
      </c>
      <c r="D9" s="5">
        <f>C9/B9*100</f>
        <v>51.529603960396045</v>
      </c>
    </row>
    <row r="10" spans="1:4" ht="17.25" customHeight="1">
      <c r="A10" s="4" t="s">
        <v>22</v>
      </c>
      <c r="B10" s="10">
        <v>65</v>
      </c>
      <c r="C10" s="10">
        <v>0</v>
      </c>
      <c r="D10" s="5">
        <f>C10/B10*100</f>
        <v>0</v>
      </c>
    </row>
    <row r="11" spans="1:4" ht="18" customHeight="1">
      <c r="A11" s="4" t="s">
        <v>23</v>
      </c>
      <c r="B11" s="10">
        <v>235</v>
      </c>
      <c r="C11" s="10">
        <v>4.78909</v>
      </c>
      <c r="D11" s="5">
        <f>C11/B11*100</f>
        <v>2.0379106382978724</v>
      </c>
    </row>
    <row r="12" spans="1:4" ht="15.75" customHeight="1">
      <c r="A12" s="4" t="s">
        <v>24</v>
      </c>
      <c r="B12" s="10">
        <v>573</v>
      </c>
      <c r="C12" s="10">
        <v>21.10143</v>
      </c>
      <c r="D12" s="5">
        <f>C12/B12*100</f>
        <v>3.682623036649215</v>
      </c>
    </row>
    <row r="13" spans="1:4" ht="48" customHeight="1" hidden="1">
      <c r="A13" s="4" t="s">
        <v>34</v>
      </c>
      <c r="B13" s="10"/>
      <c r="C13" s="10"/>
      <c r="D13" s="5"/>
    </row>
    <row r="14" spans="1:4" ht="33" customHeight="1">
      <c r="A14" s="4" t="s">
        <v>26</v>
      </c>
      <c r="B14" s="10">
        <v>81</v>
      </c>
      <c r="C14" s="10">
        <v>214.09003</v>
      </c>
      <c r="D14" s="5">
        <f>C14/B14*100</f>
        <v>264.3086790123457</v>
      </c>
    </row>
    <row r="15" spans="1:4" ht="18" customHeight="1" hidden="1">
      <c r="A15" s="4" t="s">
        <v>25</v>
      </c>
      <c r="B15" s="10"/>
      <c r="C15" s="10"/>
      <c r="D15" s="5"/>
    </row>
    <row r="16" spans="1:4" ht="31.5" customHeight="1">
      <c r="A16" s="4" t="s">
        <v>27</v>
      </c>
      <c r="B16" s="10">
        <v>59</v>
      </c>
      <c r="C16" s="10">
        <v>0</v>
      </c>
      <c r="D16" s="5">
        <f>C16/B16*100</f>
        <v>0</v>
      </c>
    </row>
    <row r="17" spans="1:4" ht="63" customHeight="1">
      <c r="A17" s="11" t="s">
        <v>29</v>
      </c>
      <c r="B17" s="10">
        <v>25</v>
      </c>
      <c r="C17" s="10">
        <v>5.38058</v>
      </c>
      <c r="D17" s="5">
        <f>C17/B17*100</f>
        <v>21.52232</v>
      </c>
    </row>
    <row r="18" spans="1:4" ht="30.75" customHeight="1">
      <c r="A18" s="4" t="s">
        <v>32</v>
      </c>
      <c r="B18" s="10"/>
      <c r="C18" s="10">
        <v>0</v>
      </c>
      <c r="D18" s="5"/>
    </row>
    <row r="19" spans="1:4" ht="30.75" customHeight="1">
      <c r="A19" s="4" t="s">
        <v>30</v>
      </c>
      <c r="B19" s="10"/>
      <c r="C19" s="10">
        <v>0</v>
      </c>
      <c r="D19" s="5"/>
    </row>
    <row r="20" spans="1:4" ht="19.5" customHeight="1">
      <c r="A20" s="4" t="s">
        <v>28</v>
      </c>
      <c r="B20" s="10"/>
      <c r="C20" s="10"/>
      <c r="D20" s="5"/>
    </row>
    <row r="21" spans="1:4" ht="16.5" customHeight="1">
      <c r="A21" s="7" t="s">
        <v>4</v>
      </c>
      <c r="B21" s="21">
        <f>B22+B23+B27+B28+B29+B25+B26+B24+B30+B33+B34+B31+B32</f>
        <v>3492.017</v>
      </c>
      <c r="C21" s="21">
        <f>C22+C23+C27+C28+C29+C25+C26+C24+C30+C33+C34+C31+C32</f>
        <v>1773.1390900000001</v>
      </c>
      <c r="D21" s="9">
        <f>C21/B21*100</f>
        <v>50.77693178469636</v>
      </c>
    </row>
    <row r="22" spans="1:4" ht="30" customHeight="1">
      <c r="A22" s="34" t="s">
        <v>46</v>
      </c>
      <c r="B22" s="26">
        <v>1437</v>
      </c>
      <c r="C22" s="26">
        <v>713.2</v>
      </c>
      <c r="D22" s="5">
        <f>C22/B22*100</f>
        <v>49.6311760612387</v>
      </c>
    </row>
    <row r="23" spans="1:4" ht="22.5" customHeight="1">
      <c r="A23" s="4" t="s">
        <v>43</v>
      </c>
      <c r="B23" s="26">
        <v>199</v>
      </c>
      <c r="C23" s="26">
        <v>78.89239</v>
      </c>
      <c r="D23" s="5">
        <f>C23/B23*100</f>
        <v>39.644417085427136</v>
      </c>
    </row>
    <row r="24" spans="1:4" ht="59.25" customHeight="1">
      <c r="A24" s="27" t="s">
        <v>56</v>
      </c>
      <c r="B24" s="26">
        <v>547.417</v>
      </c>
      <c r="C24" s="26">
        <v>547.4167</v>
      </c>
      <c r="D24" s="5">
        <f>C24/B24*100</f>
        <v>99.99994519717144</v>
      </c>
    </row>
    <row r="25" spans="1:4" ht="45.75" customHeight="1" hidden="1">
      <c r="A25" s="20" t="s">
        <v>44</v>
      </c>
      <c r="B25" s="26"/>
      <c r="C25" s="26"/>
      <c r="D25" s="5"/>
    </row>
    <row r="26" spans="1:4" ht="78" customHeight="1">
      <c r="A26" s="34" t="s">
        <v>45</v>
      </c>
      <c r="B26" s="26">
        <v>276.9</v>
      </c>
      <c r="C26" s="26">
        <v>0</v>
      </c>
      <c r="D26" s="5">
        <f>C26/B26*100</f>
        <v>0</v>
      </c>
    </row>
    <row r="27" spans="1:4" ht="76.5" customHeight="1">
      <c r="A27" s="34" t="s">
        <v>47</v>
      </c>
      <c r="B27" s="26">
        <v>453.6</v>
      </c>
      <c r="C27" s="26">
        <v>113.63</v>
      </c>
      <c r="D27" s="5">
        <f aca="true" t="shared" si="0" ref="D27:D34">C27/B27*100</f>
        <v>25.05070546737213</v>
      </c>
    </row>
    <row r="28" spans="1:4" ht="60.75" customHeight="1">
      <c r="A28" s="34" t="s">
        <v>48</v>
      </c>
      <c r="B28" s="26">
        <v>0.1</v>
      </c>
      <c r="C28" s="26">
        <v>0</v>
      </c>
      <c r="D28" s="5">
        <f t="shared" si="0"/>
        <v>0</v>
      </c>
    </row>
    <row r="29" spans="1:4" ht="106.5" customHeight="1">
      <c r="A29" s="34" t="s">
        <v>49</v>
      </c>
      <c r="B29" s="26">
        <v>0.1</v>
      </c>
      <c r="C29" s="26">
        <v>0</v>
      </c>
      <c r="D29" s="5">
        <f t="shared" si="0"/>
        <v>0</v>
      </c>
    </row>
    <row r="30" spans="1:4" ht="60.75" customHeight="1">
      <c r="A30" s="34" t="s">
        <v>50</v>
      </c>
      <c r="B30" s="26">
        <v>27.9</v>
      </c>
      <c r="C30" s="26">
        <v>0</v>
      </c>
      <c r="D30" s="5">
        <f t="shared" si="0"/>
        <v>0</v>
      </c>
    </row>
    <row r="31" spans="1:4" ht="45" customHeight="1">
      <c r="A31" s="34" t="s">
        <v>51</v>
      </c>
      <c r="B31" s="26">
        <v>150</v>
      </c>
      <c r="C31" s="26">
        <v>40</v>
      </c>
      <c r="D31" s="5">
        <f t="shared" si="0"/>
        <v>26.666666666666668</v>
      </c>
    </row>
    <row r="32" spans="1:4" ht="67.5" customHeight="1">
      <c r="A32" s="34" t="s">
        <v>55</v>
      </c>
      <c r="B32" s="26">
        <v>240</v>
      </c>
      <c r="C32" s="26">
        <v>120</v>
      </c>
      <c r="D32" s="5">
        <f t="shared" si="0"/>
        <v>50</v>
      </c>
    </row>
    <row r="33" spans="1:4" ht="32.25" customHeight="1">
      <c r="A33" s="4" t="s">
        <v>19</v>
      </c>
      <c r="B33" s="26">
        <v>100</v>
      </c>
      <c r="C33" s="26">
        <v>100</v>
      </c>
      <c r="D33" s="5">
        <f t="shared" si="0"/>
        <v>100</v>
      </c>
    </row>
    <row r="34" spans="1:4" ht="28.5" customHeight="1">
      <c r="A34" s="4" t="s">
        <v>20</v>
      </c>
      <c r="B34" s="26">
        <v>60</v>
      </c>
      <c r="C34" s="26">
        <v>60</v>
      </c>
      <c r="D34" s="5">
        <f t="shared" si="0"/>
        <v>100</v>
      </c>
    </row>
    <row r="35" spans="1:4" ht="17.25" customHeight="1">
      <c r="A35" s="7" t="s">
        <v>1</v>
      </c>
      <c r="B35" s="8">
        <f>B21+B8</f>
        <v>4833.017</v>
      </c>
      <c r="C35" s="8">
        <f>C21+C8</f>
        <v>2174.63492</v>
      </c>
      <c r="D35" s="8">
        <f>C35/B35*100</f>
        <v>44.99539149148451</v>
      </c>
    </row>
    <row r="36" spans="1:4" ht="14.25" customHeight="1">
      <c r="A36" s="7" t="s">
        <v>33</v>
      </c>
      <c r="B36" s="22">
        <f>B37+B42+B44+B46+B50+B54</f>
        <v>5047.0167</v>
      </c>
      <c r="C36" s="22">
        <f>C37+C42+C44+C46+C50+C54</f>
        <v>2386.95786</v>
      </c>
      <c r="D36" s="9">
        <f aca="true" t="shared" si="1" ref="D36:D43">C36/B36*100</f>
        <v>47.29443157974888</v>
      </c>
    </row>
    <row r="37" spans="1:4" ht="14.25" customHeight="1">
      <c r="A37" s="7" t="s">
        <v>13</v>
      </c>
      <c r="B37" s="22">
        <f>B38+B40+B41+B39</f>
        <v>2221.2</v>
      </c>
      <c r="C37" s="22">
        <f>C38+C40+C41+C39</f>
        <v>974.4291900000001</v>
      </c>
      <c r="D37" s="9">
        <f t="shared" si="1"/>
        <v>43.86949351701783</v>
      </c>
    </row>
    <row r="38" spans="1:4" ht="45" customHeight="1">
      <c r="A38" s="31" t="s">
        <v>8</v>
      </c>
      <c r="B38" s="32">
        <v>2046.2</v>
      </c>
      <c r="C38" s="32">
        <v>851.54046</v>
      </c>
      <c r="D38" s="33">
        <f t="shared" si="1"/>
        <v>41.61570032254912</v>
      </c>
    </row>
    <row r="39" spans="1:4" ht="15" hidden="1">
      <c r="A39" s="23" t="s">
        <v>18</v>
      </c>
      <c r="B39" s="24">
        <v>0</v>
      </c>
      <c r="C39" s="24">
        <v>0</v>
      </c>
      <c r="D39" s="5" t="e">
        <f>C39/B39*100</f>
        <v>#DIV/0!</v>
      </c>
    </row>
    <row r="40" spans="1:4" ht="17.25" customHeight="1">
      <c r="A40" s="14" t="s">
        <v>11</v>
      </c>
      <c r="B40" s="24">
        <v>1</v>
      </c>
      <c r="C40" s="24">
        <v>0</v>
      </c>
      <c r="D40" s="5">
        <f t="shared" si="1"/>
        <v>0</v>
      </c>
    </row>
    <row r="41" spans="1:4" ht="18.75" customHeight="1">
      <c r="A41" s="4" t="s">
        <v>7</v>
      </c>
      <c r="B41" s="24">
        <v>174</v>
      </c>
      <c r="C41" s="24">
        <v>122.88873</v>
      </c>
      <c r="D41" s="5">
        <f t="shared" si="1"/>
        <v>70.62570689655172</v>
      </c>
    </row>
    <row r="42" spans="1:4" ht="16.5" customHeight="1">
      <c r="A42" s="29" t="s">
        <v>14</v>
      </c>
      <c r="B42" s="22">
        <f>B43</f>
        <v>199</v>
      </c>
      <c r="C42" s="22">
        <f>C43</f>
        <v>78.89239</v>
      </c>
      <c r="D42" s="9">
        <f t="shared" si="1"/>
        <v>39.644417085427136</v>
      </c>
    </row>
    <row r="43" spans="1:4" ht="16.5" customHeight="1">
      <c r="A43" s="4" t="s">
        <v>35</v>
      </c>
      <c r="B43" s="24">
        <v>199</v>
      </c>
      <c r="C43" s="24">
        <v>78.89239</v>
      </c>
      <c r="D43" s="5">
        <f t="shared" si="1"/>
        <v>39.644417085427136</v>
      </c>
    </row>
    <row r="44" spans="1:4" ht="16.5" customHeight="1">
      <c r="A44" s="7" t="s">
        <v>38</v>
      </c>
      <c r="B44" s="22">
        <f>B45</f>
        <v>4</v>
      </c>
      <c r="C44" s="22">
        <f>C45</f>
        <v>2.6</v>
      </c>
      <c r="D44" s="5">
        <v>0</v>
      </c>
    </row>
    <row r="45" spans="1:4" ht="20.25" customHeight="1">
      <c r="A45" s="19" t="s">
        <v>15</v>
      </c>
      <c r="B45" s="24">
        <v>4</v>
      </c>
      <c r="C45" s="24">
        <v>2.6</v>
      </c>
      <c r="D45" s="5">
        <v>0</v>
      </c>
    </row>
    <row r="46" spans="1:4" ht="16.5" customHeight="1">
      <c r="A46" s="7" t="s">
        <v>10</v>
      </c>
      <c r="B46" s="22">
        <f>B47+B48+B49</f>
        <v>1941.8166999999999</v>
      </c>
      <c r="C46" s="22">
        <f>C47+C48+C49</f>
        <v>1120.53912</v>
      </c>
      <c r="D46" s="9">
        <f aca="true" t="shared" si="2" ref="D46:D55">C46/B46*100</f>
        <v>57.70571032785947</v>
      </c>
    </row>
    <row r="47" spans="1:4" ht="19.5" customHeight="1">
      <c r="A47" s="4" t="s">
        <v>52</v>
      </c>
      <c r="B47" s="24">
        <v>60</v>
      </c>
      <c r="C47" s="24">
        <v>58.716</v>
      </c>
      <c r="D47" s="5">
        <v>0</v>
      </c>
    </row>
    <row r="48" spans="1:4" ht="18" customHeight="1">
      <c r="A48" s="4" t="s">
        <v>17</v>
      </c>
      <c r="B48" s="24">
        <v>758.4</v>
      </c>
      <c r="C48" s="24">
        <v>113.63</v>
      </c>
      <c r="D48" s="5">
        <f>C48/B48*100</f>
        <v>14.98285864978903</v>
      </c>
    </row>
    <row r="49" spans="1:4" ht="15">
      <c r="A49" s="19" t="s">
        <v>36</v>
      </c>
      <c r="B49" s="24">
        <v>1123.4167</v>
      </c>
      <c r="C49" s="24">
        <v>948.19312</v>
      </c>
      <c r="D49" s="5">
        <f>C49/B49*100</f>
        <v>84.40261925962112</v>
      </c>
    </row>
    <row r="50" spans="1:4" ht="18.75" customHeight="1">
      <c r="A50" s="7" t="s">
        <v>5</v>
      </c>
      <c r="B50" s="22">
        <f>B51+B52+B53</f>
        <v>437.4</v>
      </c>
      <c r="C50" s="22">
        <f>C51+C52+C53</f>
        <v>109.02721</v>
      </c>
      <c r="D50" s="9">
        <f t="shared" si="2"/>
        <v>24.926202560585278</v>
      </c>
    </row>
    <row r="51" spans="1:4" ht="15" customHeight="1">
      <c r="A51" s="4" t="s">
        <v>12</v>
      </c>
      <c r="B51" s="24">
        <v>67.2</v>
      </c>
      <c r="C51" s="24">
        <v>54.9415</v>
      </c>
      <c r="D51" s="5">
        <f t="shared" si="2"/>
        <v>81.75818452380952</v>
      </c>
    </row>
    <row r="52" spans="1:4" ht="18" customHeight="1">
      <c r="A52" s="4" t="s">
        <v>31</v>
      </c>
      <c r="B52" s="24">
        <v>43.2</v>
      </c>
      <c r="C52" s="24">
        <v>0</v>
      </c>
      <c r="D52" s="5">
        <f t="shared" si="2"/>
        <v>0</v>
      </c>
    </row>
    <row r="53" spans="1:4" ht="17.25" customHeight="1">
      <c r="A53" s="4" t="s">
        <v>6</v>
      </c>
      <c r="B53" s="24">
        <v>327</v>
      </c>
      <c r="C53" s="24">
        <v>54.08571</v>
      </c>
      <c r="D53" s="5">
        <f t="shared" si="2"/>
        <v>16.539972477064218</v>
      </c>
    </row>
    <row r="54" spans="1:4" ht="17.25" customHeight="1">
      <c r="A54" s="7" t="s">
        <v>9</v>
      </c>
      <c r="B54" s="22">
        <f>B55</f>
        <v>243.6</v>
      </c>
      <c r="C54" s="22">
        <f>C55</f>
        <v>101.46995</v>
      </c>
      <c r="D54" s="9">
        <f t="shared" si="2"/>
        <v>41.654330870279146</v>
      </c>
    </row>
    <row r="55" spans="1:4" ht="17.25" customHeight="1">
      <c r="A55" s="4" t="s">
        <v>9</v>
      </c>
      <c r="B55" s="24">
        <v>243.6</v>
      </c>
      <c r="C55" s="24">
        <v>101.46995</v>
      </c>
      <c r="D55" s="5">
        <f t="shared" si="2"/>
        <v>41.654330870279146</v>
      </c>
    </row>
    <row r="56" spans="1:4" ht="14.25" customHeight="1">
      <c r="A56" s="4" t="s">
        <v>0</v>
      </c>
      <c r="B56" s="24">
        <f>B35-B36</f>
        <v>-213.9997000000003</v>
      </c>
      <c r="C56" s="24">
        <f>C35-C36</f>
        <v>-212.32294000000002</v>
      </c>
      <c r="D56" s="5"/>
    </row>
    <row r="57" spans="1:4" ht="14.25" customHeight="1">
      <c r="A57" s="4"/>
      <c r="B57" s="6"/>
      <c r="C57" s="6"/>
      <c r="D57" s="30"/>
    </row>
    <row r="58" spans="1:4" ht="14.25" customHeight="1">
      <c r="A58" s="4"/>
      <c r="B58" s="6"/>
      <c r="C58" s="6"/>
      <c r="D58" s="30"/>
    </row>
    <row r="59" spans="1:4" ht="14.25" customHeight="1">
      <c r="A59" s="1" t="s">
        <v>41</v>
      </c>
      <c r="B59" s="1"/>
      <c r="C59" s="1"/>
      <c r="D59" s="1"/>
    </row>
    <row r="60" spans="1:4" ht="15.75">
      <c r="A60" s="1" t="s">
        <v>40</v>
      </c>
      <c r="B60" s="1"/>
      <c r="C60" s="1"/>
      <c r="D60" s="1"/>
    </row>
    <row r="61" spans="1:4" ht="15.75">
      <c r="A61" s="1" t="s">
        <v>39</v>
      </c>
      <c r="B61" s="1"/>
      <c r="C61" s="1" t="s">
        <v>37</v>
      </c>
      <c r="D61" s="1"/>
    </row>
    <row r="62" spans="1:4" ht="15.75">
      <c r="A62" s="3"/>
      <c r="B62" s="1"/>
      <c r="C62" s="1"/>
      <c r="D62" s="1"/>
    </row>
    <row r="63" ht="12.75">
      <c r="A63" s="28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июля 2020 г.</dc:title>
  <dc:subject/>
  <dc:creator>DOHOD1</dc:creator>
  <cp:keywords/>
  <dc:description/>
  <cp:lastModifiedBy>User</cp:lastModifiedBy>
  <cp:lastPrinted>2020-06-05T04:55:50Z</cp:lastPrinted>
  <dcterms:created xsi:type="dcterms:W3CDTF">2007-03-05T11:59:24Z</dcterms:created>
  <dcterms:modified xsi:type="dcterms:W3CDTF">2020-07-10T11:32:36Z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XXJ7TYMEEKJ2-4723-223</vt:lpwstr>
  </property>
  <property fmtid="{D5CDD505-2E9C-101B-9397-08002B2CF9AE}" pid="4" name="_dlc_DocIdItemGu">
    <vt:lpwstr>0dd8ded0-e38c-4a0a-817e-8659c979c3ed</vt:lpwstr>
  </property>
  <property fmtid="{D5CDD505-2E9C-101B-9397-08002B2CF9AE}" pid="5" name="_dlc_DocIdU">
    <vt:lpwstr>https://vip.gov.mari.ru/sovetsk/kujmara/_layouts/DocIdRedir.aspx?ID=XXJ7TYMEEKJ2-4723-223, XXJ7TYMEEKJ2-4723-223</vt:lpwstr>
  </property>
  <property fmtid="{D5CDD505-2E9C-101B-9397-08002B2CF9AE}" pid="6" name="Описан">
    <vt:lpwstr/>
  </property>
</Properties>
</file>