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885" windowWidth="15180" windowHeight="9600" tabRatio="586" activeTab="0"/>
  </bookViews>
  <sheets>
    <sheet name="Кужм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<sst xmlns="http://schemas.openxmlformats.org/spreadsheetml/2006/main" count="58" uniqueCount="57">
  <si>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Дефицит (-), профицит (+) бюджета</t>
  </si>
  <si>
    <t>ДОХОДЫ, ВСЕГО</t>
  </si>
  <si>
    <t>Показатели</t>
  </si>
  <si>
    <t>"Советский муниципальный район":</t>
  </si>
  <si>
    <t>% исп к плану года</t>
  </si>
  <si>
    <t>00020000000000000000 Безвозмездные поступления</t>
  </si>
  <si>
    <t>0500 Жилищно-коммунальное хозяйство в.т.ч</t>
  </si>
  <si>
    <t>0503 Благоустройство</t>
  </si>
  <si>
    <t>0309 Мероприятия по предупреждению и ликвидации последствий чрезвычайных ситуаций и  стихийных бедствий</t>
  </si>
  <si>
    <t>муниципального образования</t>
  </si>
  <si>
    <t>Исполнение бюджета  муниципального образования</t>
  </si>
  <si>
    <t>0113 Другие общегосударственные вопросы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</si>
  <si>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</si>
  <si>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0300 Национальная безопасность и правоохранительная деятельность в т.ч.</t>
  </si>
  <si>
    <t>1001 Пенсионное обеспечение</t>
  </si>
  <si>
    <t>0400 Национальная экономика</t>
  </si>
  <si>
    <t>0111 Резервные фонды</t>
  </si>
  <si>
    <t>0501 Жилищное хозяйство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</si>
  <si>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</si>
  <si>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</si>
  <si>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</si>
  <si>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0409 Дорожное хозяйство (дорожные фонды)</t>
  </si>
  <si>
    <t>План 2019 г.</t>
  </si>
  <si>
    <t>0107 Обеспечение проведения выборов и референдумов</t>
  </si>
  <si>
    <t>992 202 15 001 10 0000 150 Дотации бюджетам сельских поселений на выравнивание бюджетной обеспеченности</t>
  </si>
  <si>
    <t>992 202 35 118 10 0000 150 Субвенции на осуществление первичного воинского учета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</si>
  <si>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</si>
  <si>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</si>
  <si>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992 202 40 014 10 0010 150 Межбюджетные трансферты, передаваемые бюджетам сельских поселений из бюджета муниципального района на капитальный ремонт и ремонт автомобильных дорог общего пользования  населенных пунктов, дорожных сооружений и элементов обустройства автомобильных дорог общего пользования населенных пунктов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</si>
  <si>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</si>
  <si>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992 202 40 014 10 0030 150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</si>
  <si>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</si>
  <si>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</t>
  </si>
  <si>
    <t>904 207 05 030 10 0000 150 Прочие безвозмездные поступления в бюджеты сельских поселений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</si>
  <si>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</si>
  <si>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</si>
  <si>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</si>
  <si>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</si>
  <si>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90311105035100000120 Доходы от сдачи в аренду имущества</t>
  </si>
  <si>
    <t>90311105025100000120 Доходы в виде арендной платы за земельные участки, находящиеся в собственности поселений</t>
  </si>
  <si>
    <t>90311105075100000120 Доходы от сдачи в аренду имущества, составляющего казну сельских поселений</t>
  </si>
  <si>
    <t>90411705050100000180 прочие неналоговые доходы  в бюджеты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</si>
  <si>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</si>
  <si>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</si>
  <si>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 xml:space="preserve">0502 Коммунальное хозяйство </t>
  </si>
  <si>
    <t>90411302995100000130 Прочие доходы от компенсации затрат  бюджетов  сельских поселений</t>
  </si>
  <si>
    <t>90420229999100060150 Субсидии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</si>
  <si>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 xml:space="preserve"> РАСХОДЫ ВСЕГО: в т.ч.</t>
  </si>
  <si>
    <t>"Кужмаринское сельское поселение</t>
  </si>
  <si>
    <t>90311105013100000120 Доходы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поселения</t>
  </si>
  <si>
    <t>0203 Мобилизация и вневойсковая подготовка</t>
  </si>
  <si>
    <t>0406 Водное хозяйство</t>
  </si>
  <si>
    <t>0412 Другие вопросы в области национальной экономики:</t>
  </si>
  <si>
    <t xml:space="preserve">Руководитель финансового отдела </t>
  </si>
  <si>
    <t xml:space="preserve">           Е.С. Кропотова</t>
  </si>
  <si>
    <t>на 1 ноября 2019 г.</t>
  </si>
  <si>
    <t>Факт на 01.11.19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</si>
</sst>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56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56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172" fontId="5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justify" vertical="top" wrapText="1"/>
    </xf>
    <xf numFmtId="0" fontId="5" fillId="0" borderId="0" xfId="0" applyFont="1" applyAlignment="1">
      <alignment horizontal="justify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6" fillId="33" borderId="0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justify" vertical="center" wrapText="1"/>
    </xf>
    <xf numFmtId="172" fontId="5" fillId="33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172" fontId="5" fillId="0" borderId="0" xfId="0" applyNumberFormat="1" applyFont="1" applyBorder="1" applyAlignment="1" applyProtection="1">
      <alignment horizontal="right" vertical="top"/>
      <protection locked="0"/>
    </xf>
    <xf numFmtId="0" fontId="5" fillId="0" borderId="0" xfId="0" applyFont="1" applyAlignment="1">
      <alignment horizontal="justify" vertical="top" wrapText="1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justify" vertical="justify" wrapText="1"/>
    </xf>
    <xf numFmtId="172" fontId="5" fillId="0" borderId="0" xfId="56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wrapText="1"/>
    </xf>
    <xf numFmtId="172" fontId="5" fillId="33" borderId="0" xfId="0" applyNumberFormat="1" applyFont="1" applyFill="1" applyBorder="1" applyAlignment="1">
      <alignment horizontal="right" vertical="center" wrapText="1"/>
    </xf>
    <xf numFmtId="172" fontId="5" fillId="0" borderId="0" xfId="56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view="pageBreakPreview" zoomScaleSheetLayoutView="100" zoomScalePageLayoutView="0" workbookViewId="0" topLeftCell="A29">
      <selection activeCell="B34" sqref="B34"/>
    </sheetView>
  </sheetViews>
  <sheetFormatPr defaultColWidth="9.00390625" defaultRowHeight="12.75"/>
  <cols>
    <col min="1" max="1" width="79.375" style="0" customWidth="1"/>
    <col min="2" max="2" width="19.75390625" style="0" customWidth="1"/>
    <col min="3" max="3" width="19.375" style="0" customWidth="1"/>
    <col min="4" max="4" width="17.25390625" style="0" customWidth="1"/>
  </cols>
  <sheetData>
    <row r="1" spans="1:4" ht="15.75">
      <c r="A1" s="34" t="s">
        <v>10</v>
      </c>
      <c r="B1" s="34"/>
      <c r="C1" s="34"/>
      <c r="D1" s="34"/>
    </row>
    <row r="2" spans="1:4" ht="15.75">
      <c r="A2" s="34" t="s">
        <v>48</v>
      </c>
      <c r="B2" s="34"/>
      <c r="C2" s="34"/>
      <c r="D2" s="34"/>
    </row>
    <row r="3" spans="1:4" ht="15.75">
      <c r="A3" s="34" t="s">
        <v>55</v>
      </c>
      <c r="B3" s="34"/>
      <c r="C3" s="34"/>
      <c r="D3" s="34"/>
    </row>
    <row r="4" spans="1:4" ht="15.75">
      <c r="A4" s="25"/>
      <c r="B4" s="25"/>
      <c r="C4" s="25"/>
      <c r="D4" s="25"/>
    </row>
    <row r="5" spans="1:4" ht="31.5">
      <c r="A5" s="15" t="s">
        <v>2</v>
      </c>
      <c r="B5" s="2" t="s">
        <v>22</v>
      </c>
      <c r="C5" s="2" t="s">
        <v>56</v>
      </c>
      <c r="D5" s="16" t="s">
        <v>4</v>
      </c>
    </row>
    <row r="6" spans="1:4" ht="15.75" customHeight="1">
      <c r="A6" s="17">
        <v>1</v>
      </c>
      <c r="B6" s="2">
        <v>2</v>
      </c>
      <c r="C6" s="2">
        <v>3</v>
      </c>
      <c r="D6" s="18">
        <v>4</v>
      </c>
    </row>
    <row r="7" spans="1:4" ht="9" customHeight="1">
      <c r="A7" s="12"/>
      <c r="B7" s="13"/>
      <c r="C7" s="13"/>
      <c r="D7" s="13"/>
    </row>
    <row r="8" spans="1:4" ht="14.25" customHeight="1">
      <c r="A8" s="7" t="s">
        <v>20</v>
      </c>
      <c r="B8" s="8">
        <f>SUM(B9:B20)</f>
        <v>1264</v>
      </c>
      <c r="C8" s="8">
        <f>SUM(C9:C20)</f>
        <v>811.88173</v>
      </c>
      <c r="D8" s="9">
        <f>C8/B8*100</f>
        <v>64.23114952531645</v>
      </c>
    </row>
    <row r="9" spans="1:4" ht="15.75" customHeight="1">
      <c r="A9" s="4" t="s">
        <v>34</v>
      </c>
      <c r="B9" s="10">
        <v>300</v>
      </c>
      <c r="C9" s="10">
        <v>229.06004</v>
      </c>
      <c r="D9" s="5">
        <f>C9/B9*100</f>
        <v>76.35334666666667</v>
      </c>
    </row>
    <row r="10" spans="1:4" ht="17.25" customHeight="1">
      <c r="A10" s="4" t="s">
        <v>35</v>
      </c>
      <c r="B10" s="10">
        <v>46</v>
      </c>
      <c r="C10" s="10">
        <v>45.23022</v>
      </c>
      <c r="D10" s="5">
        <f>C10/B10*100</f>
        <v>98.32656521739132</v>
      </c>
    </row>
    <row r="11" spans="1:4" ht="18" customHeight="1">
      <c r="A11" s="4" t="s">
        <v>36</v>
      </c>
      <c r="B11" s="10">
        <v>167</v>
      </c>
      <c r="C11" s="10">
        <v>74.5448</v>
      </c>
      <c r="D11" s="5">
        <f>C11/B11*100</f>
        <v>44.63760479041916</v>
      </c>
    </row>
    <row r="12" spans="1:4" ht="15.75" customHeight="1">
      <c r="A12" s="4" t="s">
        <v>37</v>
      </c>
      <c r="B12" s="10">
        <v>595</v>
      </c>
      <c r="C12" s="10">
        <v>246.14559</v>
      </c>
      <c r="D12" s="5">
        <f>C12/B12*100</f>
        <v>41.36900672268908</v>
      </c>
    </row>
    <row r="13" spans="1:4" ht="48" customHeight="1" hidden="1">
      <c r="A13" s="4" t="s">
        <v>49</v>
      </c>
      <c r="B13" s="10"/>
      <c r="C13" s="10"/>
      <c r="D13" s="5"/>
    </row>
    <row r="14" spans="1:4" ht="33" customHeight="1">
      <c r="A14" s="4" t="s">
        <v>39</v>
      </c>
      <c r="B14" s="10">
        <v>80</v>
      </c>
      <c r="C14" s="10">
        <v>152.73538</v>
      </c>
      <c r="D14" s="5">
        <f>C14/B14*100</f>
        <v>190.91922499999998</v>
      </c>
    </row>
    <row r="15" spans="1:4" ht="18" customHeight="1" hidden="1">
      <c r="A15" s="4" t="s">
        <v>38</v>
      </c>
      <c r="B15" s="10"/>
      <c r="C15" s="10"/>
      <c r="D15" s="5"/>
    </row>
    <row r="16" spans="1:4" ht="31.5" customHeight="1">
      <c r="A16" s="4" t="s">
        <v>40</v>
      </c>
      <c r="B16" s="10">
        <v>56</v>
      </c>
      <c r="C16" s="10">
        <v>38.10666</v>
      </c>
      <c r="D16" s="5">
        <f>C16/B16*100</f>
        <v>68.04760714285713</v>
      </c>
    </row>
    <row r="17" spans="1:4" ht="63" customHeight="1">
      <c r="A17" s="11" t="s">
        <v>42</v>
      </c>
      <c r="B17" s="10">
        <v>20</v>
      </c>
      <c r="C17" s="10">
        <v>19.54036</v>
      </c>
      <c r="D17" s="5">
        <f>C17/B17*100</f>
        <v>97.70179999999999</v>
      </c>
    </row>
    <row r="18" spans="1:4" ht="30.75" customHeight="1">
      <c r="A18" s="4" t="s">
        <v>45</v>
      </c>
      <c r="B18" s="10"/>
      <c r="C18" s="10"/>
      <c r="D18" s="5"/>
    </row>
    <row r="19" spans="1:4" ht="30.75" customHeight="1">
      <c r="A19" s="4" t="s">
        <v>43</v>
      </c>
      <c r="B19" s="10"/>
      <c r="C19" s="10">
        <v>6.51868</v>
      </c>
      <c r="D19" s="5"/>
    </row>
    <row r="20" spans="1:4" ht="19.5" customHeight="1">
      <c r="A20" s="4" t="s">
        <v>41</v>
      </c>
      <c r="B20" s="10"/>
      <c r="C20" s="10"/>
      <c r="D20" s="5"/>
    </row>
    <row r="21" spans="1:4" ht="16.5" customHeight="1">
      <c r="A21" s="7" t="s">
        <v>5</v>
      </c>
      <c r="B21" s="21">
        <f>B22+B23+B27+B28+B29+B25+B26+B24+B30+B31+B32</f>
        <v>3577.662</v>
      </c>
      <c r="C21" s="21">
        <f>C22+C23+C27+C28+C29+C25+C26+C24+C30+C31+C32</f>
        <v>2632.4689</v>
      </c>
      <c r="D21" s="9">
        <f>C21/B21*100</f>
        <v>73.58070438180017</v>
      </c>
    </row>
    <row r="22" spans="1:4" ht="30" customHeight="1">
      <c r="A22" s="4" t="s">
        <v>24</v>
      </c>
      <c r="B22" s="26">
        <v>1455.456</v>
      </c>
      <c r="C22" s="26">
        <v>1213</v>
      </c>
      <c r="D22" s="5">
        <f>C22/B22*100</f>
        <v>83.34157817206429</v>
      </c>
    </row>
    <row r="23" spans="1:4" ht="22.5" customHeight="1">
      <c r="A23" s="4" t="s">
        <v>25</v>
      </c>
      <c r="B23" s="26">
        <v>201.5</v>
      </c>
      <c r="C23" s="26">
        <v>161.9629</v>
      </c>
      <c r="D23" s="5">
        <f>C23/B23*100</f>
        <v>80.37861042183623</v>
      </c>
    </row>
    <row r="24" spans="1:4" ht="48" customHeight="1">
      <c r="A24" s="27" t="s">
        <v>46</v>
      </c>
      <c r="B24" s="26">
        <v>638.406</v>
      </c>
      <c r="C24" s="26">
        <v>638.406</v>
      </c>
      <c r="D24" s="5"/>
    </row>
    <row r="25" spans="1:4" ht="45.75" customHeight="1">
      <c r="A25" s="20" t="s">
        <v>26</v>
      </c>
      <c r="B25" s="26"/>
      <c r="C25" s="26"/>
      <c r="D25" s="5"/>
    </row>
    <row r="26" spans="1:4" ht="46.5" customHeight="1">
      <c r="A26" s="4" t="s">
        <v>28</v>
      </c>
      <c r="B26" s="26">
        <v>183</v>
      </c>
      <c r="C26" s="26">
        <v>0</v>
      </c>
      <c r="D26" s="5">
        <f>C26/B26*100</f>
        <v>0</v>
      </c>
    </row>
    <row r="27" spans="1:4" ht="60" customHeight="1">
      <c r="A27" s="4" t="s">
        <v>29</v>
      </c>
      <c r="B27" s="26">
        <v>532.6</v>
      </c>
      <c r="C27" s="26">
        <v>388.8</v>
      </c>
      <c r="D27" s="5">
        <f>C27/B27*100</f>
        <v>73.00037551633496</v>
      </c>
    </row>
    <row r="28" spans="1:4" ht="60.75" customHeight="1">
      <c r="A28" s="4" t="s">
        <v>30</v>
      </c>
      <c r="B28" s="26">
        <v>0.1</v>
      </c>
      <c r="C28" s="26"/>
      <c r="D28" s="5"/>
    </row>
    <row r="29" spans="1:4" ht="106.5" customHeight="1">
      <c r="A29" s="4" t="s">
        <v>31</v>
      </c>
      <c r="B29" s="26">
        <v>0.1</v>
      </c>
      <c r="C29" s="26"/>
      <c r="D29" s="5"/>
    </row>
    <row r="30" spans="1:4" ht="19.5" customHeight="1">
      <c r="A30" s="4" t="s">
        <v>32</v>
      </c>
      <c r="B30" s="26">
        <v>356.5</v>
      </c>
      <c r="C30" s="26">
        <v>20.3</v>
      </c>
      <c r="D30" s="5"/>
    </row>
    <row r="31" spans="1:4" ht="32.25" customHeight="1">
      <c r="A31" s="4" t="s">
        <v>27</v>
      </c>
      <c r="B31" s="26">
        <v>150</v>
      </c>
      <c r="C31" s="26">
        <v>150</v>
      </c>
      <c r="D31" s="5"/>
    </row>
    <row r="32" spans="1:4" ht="28.5" customHeight="1">
      <c r="A32" s="4" t="s">
        <v>33</v>
      </c>
      <c r="B32" s="26">
        <v>60</v>
      </c>
      <c r="C32" s="26">
        <v>60</v>
      </c>
      <c r="D32" s="5"/>
    </row>
    <row r="33" spans="1:4" ht="17.25" customHeight="1">
      <c r="A33" s="7" t="s">
        <v>1</v>
      </c>
      <c r="B33" s="8">
        <f>B21+B8</f>
        <v>4841.662</v>
      </c>
      <c r="C33" s="8">
        <f>C21+C8</f>
        <v>3444.35063</v>
      </c>
      <c r="D33" s="8">
        <f>C33/B33*100</f>
        <v>71.13984061671384</v>
      </c>
    </row>
    <row r="34" spans="1:4" ht="14.25" customHeight="1">
      <c r="A34" s="7" t="s">
        <v>47</v>
      </c>
      <c r="B34" s="22">
        <f>B35+B40+B42+B44+B48+B52</f>
        <v>5104.762000000001</v>
      </c>
      <c r="C34" s="22">
        <f>C35+C40+C42+C44+C48+C52</f>
        <v>3682.26262</v>
      </c>
      <c r="D34" s="9">
        <f aca="true" t="shared" si="0" ref="D34:D41">C34/B34*100</f>
        <v>72.13387460571128</v>
      </c>
    </row>
    <row r="35" spans="1:4" ht="14.25" customHeight="1">
      <c r="A35" s="7" t="s">
        <v>18</v>
      </c>
      <c r="B35" s="22">
        <f>B36+B38+B39+B37</f>
        <v>2304.821</v>
      </c>
      <c r="C35" s="22">
        <f>C36+C38+C39+C37</f>
        <v>1700.7491599999998</v>
      </c>
      <c r="D35" s="9">
        <f t="shared" si="0"/>
        <v>73.79094341816565</v>
      </c>
    </row>
    <row r="36" spans="1:4" ht="45" customHeight="1">
      <c r="A36" s="31" t="s">
        <v>12</v>
      </c>
      <c r="B36" s="32">
        <v>2192.821</v>
      </c>
      <c r="C36" s="32">
        <v>1605.50722</v>
      </c>
      <c r="D36" s="33">
        <f t="shared" si="0"/>
        <v>73.21651972504823</v>
      </c>
    </row>
    <row r="37" spans="1:4" ht="15">
      <c r="A37" s="23" t="s">
        <v>23</v>
      </c>
      <c r="B37" s="24">
        <v>49</v>
      </c>
      <c r="C37" s="24">
        <v>49</v>
      </c>
      <c r="D37" s="5">
        <v>100</v>
      </c>
    </row>
    <row r="38" spans="1:4" ht="17.25" customHeight="1">
      <c r="A38" s="14" t="s">
        <v>16</v>
      </c>
      <c r="B38" s="24">
        <v>1</v>
      </c>
      <c r="C38" s="24">
        <v>0</v>
      </c>
      <c r="D38" s="5">
        <f t="shared" si="0"/>
        <v>0</v>
      </c>
    </row>
    <row r="39" spans="1:4" ht="18.75" customHeight="1">
      <c r="A39" s="4" t="s">
        <v>11</v>
      </c>
      <c r="B39" s="24">
        <v>62</v>
      </c>
      <c r="C39" s="24">
        <v>46.24194</v>
      </c>
      <c r="D39" s="5">
        <f t="shared" si="0"/>
        <v>74.5837741935484</v>
      </c>
    </row>
    <row r="40" spans="1:4" ht="16.5" customHeight="1">
      <c r="A40" s="29" t="s">
        <v>19</v>
      </c>
      <c r="B40" s="22">
        <f>B41</f>
        <v>201.5</v>
      </c>
      <c r="C40" s="22">
        <f>C41</f>
        <v>161.22246</v>
      </c>
      <c r="D40" s="9">
        <f t="shared" si="0"/>
        <v>80.01114640198512</v>
      </c>
    </row>
    <row r="41" spans="1:4" ht="16.5" customHeight="1">
      <c r="A41" s="4" t="s">
        <v>50</v>
      </c>
      <c r="B41" s="24">
        <v>201.5</v>
      </c>
      <c r="C41" s="24">
        <v>161.22246</v>
      </c>
      <c r="D41" s="5">
        <f t="shared" si="0"/>
        <v>80.01114640198512</v>
      </c>
    </row>
    <row r="42" spans="1:4" ht="16.5" customHeight="1" hidden="1">
      <c r="A42" s="7" t="s">
        <v>13</v>
      </c>
      <c r="B42" s="22">
        <f>B43</f>
        <v>0</v>
      </c>
      <c r="C42" s="22">
        <f>C43</f>
        <v>0</v>
      </c>
      <c r="D42" s="5">
        <v>0</v>
      </c>
    </row>
    <row r="43" spans="1:4" ht="28.5" customHeight="1" hidden="1">
      <c r="A43" s="4" t="s">
        <v>8</v>
      </c>
      <c r="B43" s="24">
        <v>0</v>
      </c>
      <c r="C43" s="24">
        <v>0</v>
      </c>
      <c r="D43" s="5">
        <v>0</v>
      </c>
    </row>
    <row r="44" spans="1:4" ht="16.5" customHeight="1">
      <c r="A44" s="7" t="s">
        <v>15</v>
      </c>
      <c r="B44" s="22">
        <f>B45+B46+B47</f>
        <v>1714.406</v>
      </c>
      <c r="C44" s="22">
        <f>C45+C46+C47</f>
        <v>1387.606</v>
      </c>
      <c r="D44" s="9">
        <f aca="true" t="shared" si="1" ref="D44:D53">C44/B44*100</f>
        <v>80.93800418337314</v>
      </c>
    </row>
    <row r="45" spans="1:4" ht="19.5" customHeight="1" hidden="1">
      <c r="A45" s="4" t="s">
        <v>51</v>
      </c>
      <c r="B45" s="24">
        <v>0</v>
      </c>
      <c r="C45" s="24">
        <v>0</v>
      </c>
      <c r="D45" s="5">
        <v>0</v>
      </c>
    </row>
    <row r="46" spans="1:4" ht="18" customHeight="1">
      <c r="A46" s="4" t="s">
        <v>21</v>
      </c>
      <c r="B46" s="24">
        <v>715.6</v>
      </c>
      <c r="C46" s="24">
        <v>388.8</v>
      </c>
      <c r="D46" s="5">
        <f>C46/B46*100</f>
        <v>54.332029066517606</v>
      </c>
    </row>
    <row r="47" spans="1:4" ht="15">
      <c r="A47" s="19" t="s">
        <v>52</v>
      </c>
      <c r="B47" s="24">
        <v>998.806</v>
      </c>
      <c r="C47" s="24">
        <v>998.806</v>
      </c>
      <c r="D47" s="5">
        <v>100</v>
      </c>
    </row>
    <row r="48" spans="1:4" ht="18.75" customHeight="1">
      <c r="A48" s="7" t="s">
        <v>6</v>
      </c>
      <c r="B48" s="22">
        <f>B49+B50+B51</f>
        <v>676.435</v>
      </c>
      <c r="C48" s="22">
        <f>C49+C50+C51</f>
        <v>229.7451</v>
      </c>
      <c r="D48" s="9">
        <f t="shared" si="1"/>
        <v>33.96410593774716</v>
      </c>
    </row>
    <row r="49" spans="1:4" ht="15" customHeight="1">
      <c r="A49" s="4" t="s">
        <v>17</v>
      </c>
      <c r="B49" s="24">
        <v>369.135</v>
      </c>
      <c r="C49" s="24">
        <v>68.96026</v>
      </c>
      <c r="D49" s="5">
        <f t="shared" si="1"/>
        <v>18.681582618825093</v>
      </c>
    </row>
    <row r="50" spans="1:4" ht="18" customHeight="1">
      <c r="A50" s="4" t="s">
        <v>44</v>
      </c>
      <c r="B50" s="24">
        <v>0.2</v>
      </c>
      <c r="C50" s="24">
        <v>0</v>
      </c>
      <c r="D50" s="5">
        <f t="shared" si="1"/>
        <v>0</v>
      </c>
    </row>
    <row r="51" spans="1:4" ht="17.25" customHeight="1">
      <c r="A51" s="4" t="s">
        <v>7</v>
      </c>
      <c r="B51" s="24">
        <v>307.1</v>
      </c>
      <c r="C51" s="24">
        <v>160.78484</v>
      </c>
      <c r="D51" s="5">
        <f t="shared" si="1"/>
        <v>52.3558580267014</v>
      </c>
    </row>
    <row r="52" spans="1:4" ht="17.25" customHeight="1">
      <c r="A52" s="7" t="s">
        <v>14</v>
      </c>
      <c r="B52" s="22">
        <f>B53</f>
        <v>207.6</v>
      </c>
      <c r="C52" s="22">
        <f>C53</f>
        <v>202.9399</v>
      </c>
      <c r="D52" s="9">
        <f t="shared" si="1"/>
        <v>97.75525048169557</v>
      </c>
    </row>
    <row r="53" spans="1:4" ht="17.25" customHeight="1">
      <c r="A53" s="4" t="s">
        <v>14</v>
      </c>
      <c r="B53" s="24">
        <v>207.6</v>
      </c>
      <c r="C53" s="24">
        <v>202.9399</v>
      </c>
      <c r="D53" s="5">
        <f t="shared" si="1"/>
        <v>97.75525048169557</v>
      </c>
    </row>
    <row r="54" spans="1:4" ht="14.25" customHeight="1">
      <c r="A54" s="4" t="s">
        <v>0</v>
      </c>
      <c r="B54" s="24">
        <f>B33-B34</f>
        <v>-263.10000000000036</v>
      </c>
      <c r="C54" s="24">
        <f>C33-C34</f>
        <v>-237.91199000000006</v>
      </c>
      <c r="D54" s="5"/>
    </row>
    <row r="55" spans="1:4" ht="14.25" customHeight="1">
      <c r="A55" s="4"/>
      <c r="B55" s="6"/>
      <c r="C55" s="6"/>
      <c r="D55" s="30"/>
    </row>
    <row r="56" spans="1:4" ht="14.25" customHeight="1">
      <c r="A56" s="4"/>
      <c r="B56" s="6"/>
      <c r="C56" s="6"/>
      <c r="D56" s="30"/>
    </row>
    <row r="57" spans="1:4" ht="14.25" customHeight="1">
      <c r="A57" s="1" t="s">
        <v>53</v>
      </c>
      <c r="B57" s="1"/>
      <c r="C57" s="1"/>
      <c r="D57" s="1"/>
    </row>
    <row r="58" spans="1:4" ht="15.75">
      <c r="A58" s="1" t="s">
        <v>9</v>
      </c>
      <c r="B58" s="1"/>
      <c r="C58" s="1"/>
      <c r="D58" s="1"/>
    </row>
    <row r="59" spans="1:4" ht="15.75">
      <c r="A59" s="1" t="s">
        <v>3</v>
      </c>
      <c r="B59" s="1"/>
      <c r="C59" s="1" t="s">
        <v>54</v>
      </c>
      <c r="D59" s="1"/>
    </row>
    <row r="60" spans="1:4" ht="15.75">
      <c r="A60" s="3"/>
      <c r="B60" s="1"/>
      <c r="C60" s="1"/>
      <c r="D60" s="1"/>
    </row>
    <row r="61" ht="12.75">
      <c r="A61" s="28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 муниципального образования "Кужмаринское сельское поселение на 1 ноября 2019 г.</dc:title>
  <dc:subject/>
  <dc:creator>DOHOD1</dc:creator>
  <cp:keywords/>
  <dc:description/>
  <cp:lastModifiedBy>Компьютерная</cp:lastModifiedBy>
  <cp:lastPrinted>2019-10-28T09:54:12Z</cp:lastPrinted>
  <dcterms:created xsi:type="dcterms:W3CDTF">2007-03-05T11:59:24Z</dcterms:created>
  <dcterms:modified xsi:type="dcterms:W3CDTF">2020-03-10T06:37:45Z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XXJ7TYMEEKJ2-4723-209</vt:lpwstr>
  </property>
  <property fmtid="{D5CDD505-2E9C-101B-9397-08002B2CF9AE}" pid="4" name="_dlc_DocIdItemGu">
    <vt:lpwstr>85d61ab4-dc25-4b84-9c20-959b911a7b40</vt:lpwstr>
  </property>
  <property fmtid="{D5CDD505-2E9C-101B-9397-08002B2CF9AE}" pid="5" name="_dlc_DocIdU">
    <vt:lpwstr>https://vip.gov.mari.ru/sovetsk/kujmara/_layouts/DocIdRedir.aspx?ID=XXJ7TYMEEKJ2-4723-209, XXJ7TYMEEKJ2-4723-209</vt:lpwstr>
  </property>
  <property fmtid="{D5CDD505-2E9C-101B-9397-08002B2CF9AE}" pid="6" name="Описан">
    <vt:lpwstr>  
</vt:lpwstr>
  </property>
</Properties>
</file>