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60136" yWindow="1710" windowWidth="15180" windowHeight="9600" tabRatio="586" activeTab="0"/>
  </bookViews>
  <sheets>
    <sheet name="Кужм" sheetId="1" r:id="rId1"/>
  </sheets>
  <definedNames/>
  <calcPr fullCalcOnLoad="1"/>
</workbook>
</file>

<file path=xl/sharedStrings.xml><?xml version="1.0" encoding="utf-8"?>
<sst xmlns="http://schemas.openxmlformats.org/spreadsheetml/2006/main" count="54" uniqueCount="53">
  <si>
    <t>Дефицит (-), профицит (+) бюджета</t>
  </si>
  <si>
    <t>ДОХОДЫ, ВСЕГО</t>
  </si>
  <si>
    <t>Показатели</t>
  </si>
  <si>
    <t>"Советский муниципальный район":</t>
  </si>
  <si>
    <t>% исп к плану года</t>
  </si>
  <si>
    <t>00020000000000000000 Безвозмездные поступления</t>
  </si>
  <si>
    <t>90311105035100000120 Доходы от сдачи в аренду имущества</t>
  </si>
  <si>
    <t>18210601030100000110 Налог на имущество физических лиц</t>
  </si>
  <si>
    <t xml:space="preserve"> РАСХОДЫ ВСЕГО: в т.ч.</t>
  </si>
  <si>
    <t>18210102000000000110 Налог на доходы физических лиц</t>
  </si>
  <si>
    <t>18210503000000000110 Единый сельскохозяйственный налог</t>
  </si>
  <si>
    <t>18210606000000000110 Земельный налог</t>
  </si>
  <si>
    <t>0500 Жилищно-коммунальное хозяйство в.т.ч</t>
  </si>
  <si>
    <t>0503 Благоустройство</t>
  </si>
  <si>
    <t>90411705050100000180 прочие неналоговые доходы  в бюджеты поселений</t>
  </si>
  <si>
    <t>0309 Мероприятия по предупреждению и ликвидации последствий чрезвычайных ситуаций и  стихийных бедствий</t>
  </si>
  <si>
    <t>муниципального образования</t>
  </si>
  <si>
    <t>Исполнение бюджета  муниципального образования</t>
  </si>
  <si>
    <t>0113 Другие общегосударственные вопросы</t>
  </si>
  <si>
    <t xml:space="preserve">0104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</si>
  <si>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0300 Национальная безопасность и правоохранительная деятельность в т.ч.</t>
  </si>
  <si>
    <t>90311105013100000120 Доходы полученные в виде арендной платы за земельные участки, государственная собственность на которые не разграничена и которые расположены в границах поселения</t>
  </si>
  <si>
    <t xml:space="preserve">0502 Коммунальное хозяйство </t>
  </si>
  <si>
    <t>1001 Пенсионное обеспечение</t>
  </si>
  <si>
    <t>0400 Национальная экономика</t>
  </si>
  <si>
    <t>0111 Резервные фонды</t>
  </si>
  <si>
    <t>90311105025100000120 Доходы в виде арендной платы за земельные участки, находящиеся в собственности поселений</t>
  </si>
  <si>
    <t>"Кужмаринское сельское поселение</t>
  </si>
  <si>
    <t>0501 Жилищное хозяйство</t>
  </si>
  <si>
    <t>90311406025100000430 Доходы от продажи земельных участков, находящихся в собственности поселений</t>
  </si>
  <si>
    <t>0203 Мобилизация и вневойсковая подготовка</t>
  </si>
  <si>
    <t>0100 Общегосударственные вопросы</t>
  </si>
  <si>
    <t>0200 Национальная оборона</t>
  </si>
  <si>
    <t>90311105075100000120 Доходы от сдачи в аренду имущества, составляющего казну сельских поселений</t>
  </si>
  <si>
    <t>0406 Водное хозяйство</t>
  </si>
  <si>
    <t>0412 Другие вопросы в области национальной экономики:</t>
  </si>
  <si>
    <t xml:space="preserve">00010000000000000000  Налоговые и неналоговые доходы  </t>
  </si>
  <si>
    <t>90411109045100000120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</si>
  <si>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90411302995100000130 Прочие доходы от компенсации затрат  бюджетов  сельских поселений</t>
  </si>
  <si>
    <t>0409 Дорожное хозяйство (дорожные фонды)</t>
  </si>
  <si>
    <t xml:space="preserve">Руководитель финансового отдела </t>
  </si>
  <si>
    <t xml:space="preserve">           Е.Кропотова</t>
  </si>
  <si>
    <t>План 2019 г.</t>
  </si>
  <si>
    <t>0107 Обеспечение проведения выборов и референдумов</t>
  </si>
  <si>
    <t>992 202 15 001 10 0000 150 Дотации бюджетам сельских поселений на выравнивание бюджетной обеспеченности</t>
  </si>
  <si>
    <t>992 202 35 118 10 0000 150 Субвенции на осуществление первичного воинского учета</t>
  </si>
  <si>
    <t>904 202 25 555 10 0000 150 Субсидии бюджетам сельских поселений на поддержку программ субъектов Российской Федерации и муниципальных программ формирования современной городской среды.</t>
  </si>
  <si>
    <t>992 202 40 014 10 0010 150 Межбюджетные трансферты, передаваемые бюджетам сельских поселений из бюджета муниципального района на капитальный ремонт и ремонт автомобильных дорог общего пользования  населенных пунктов, дорожных сооружений и элементов обустройства автомобильных дорог общего пользования населенных пунктов</t>
  </si>
  <si>
    <t>992 202 40 014 10 0020 150 Межбюджетные трансферты, передаваемые бюджетам сельских поселений из бюджета муниципального района на исполнение передаваемых полномочий по дорожной деятельности в отношении автомобильных дорог местного значения</t>
  </si>
  <si>
    <t>992 202 40 014 10 0030 150 Межбюджетные трансферты, передаваемые бюджетам сельских поселений из бюджета муниципального района на организацию в границах сельского поселения электро -, тепло -, газо - и водоснабжения населения, водоотведения</t>
  </si>
  <si>
    <t>992 202 40 014 10 0040 150 Межбюджетные трансферты, передаваемые бюджетам сельских поселений из бюджета муниципального района на осуществление в ценовых зонах  теплоснабжения муниципального контроля за выполнением единой теплоснабжающей организацией мероприятий по строительству, реконструкции и (или) модернизации объектов теплоснабжения, необходимых для развития, повышения надежности и энергетической эффективности системы теплоснабжения и определенных для нее в схеме теплоснабжения</t>
  </si>
  <si>
    <t>на 1 марта 2019 г.</t>
  </si>
  <si>
    <t>Факт на 01.03.19 г.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</si>
</sst>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&quot;р.&quot;"/>
    <numFmt numFmtId="174" formatCode="#,##0.0"/>
    <numFmt numFmtId="175" formatCode="0.000"/>
    <numFmt numFmtId="176" formatCode="000000"/>
    <numFmt numFmtId="177" formatCode="[$-FC19]d\ mmmm\ yyyy\ &quot;г.&quot;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0_р_."/>
    <numFmt numFmtId="183" formatCode="0.0000"/>
    <numFmt numFmtId="184" formatCode="0.0000000"/>
    <numFmt numFmtId="185" formatCode="0.000000"/>
    <numFmt numFmtId="186" formatCode="0.00000"/>
    <numFmt numFmtId="187" formatCode="#,##0.00000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justify" vertical="top" wrapText="1"/>
    </xf>
    <xf numFmtId="172" fontId="6" fillId="0" borderId="0" xfId="0" applyNumberFormat="1" applyFont="1" applyBorder="1" applyAlignment="1">
      <alignment vertical="top" wrapText="1"/>
    </xf>
    <xf numFmtId="172" fontId="6" fillId="0" borderId="0" xfId="56" applyNumberFormat="1" applyFont="1" applyBorder="1" applyAlignment="1">
      <alignment horizontal="center" vertical="top" wrapText="1"/>
    </xf>
    <xf numFmtId="0" fontId="7" fillId="0" borderId="0" xfId="0" applyFont="1" applyBorder="1" applyAlignment="1">
      <alignment horizontal="justify" vertical="top" wrapText="1"/>
    </xf>
    <xf numFmtId="172" fontId="6" fillId="0" borderId="0" xfId="0" applyNumberFormat="1" applyFont="1" applyBorder="1" applyAlignment="1">
      <alignment horizontal="justify" vertical="top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172" fontId="7" fillId="0" borderId="0" xfId="0" applyNumberFormat="1" applyFont="1" applyBorder="1" applyAlignment="1">
      <alignment horizontal="center" vertical="top" wrapText="1"/>
    </xf>
    <xf numFmtId="172" fontId="7" fillId="0" borderId="0" xfId="56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horizontal="justify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justify" vertical="top" wrapText="1"/>
    </xf>
    <xf numFmtId="0" fontId="7" fillId="0" borderId="0" xfId="0" applyFont="1" applyBorder="1" applyAlignment="1">
      <alignment horizontal="justify" vertical="justify" wrapText="1"/>
    </xf>
    <xf numFmtId="0" fontId="6" fillId="0" borderId="0" xfId="0" applyFont="1" applyAlignment="1">
      <alignment horizontal="justify"/>
    </xf>
    <xf numFmtId="172" fontId="6" fillId="0" borderId="0" xfId="0" applyNumberFormat="1" applyFont="1" applyBorder="1" applyAlignment="1" applyProtection="1">
      <alignment horizontal="center" vertical="top" wrapText="1"/>
      <protection locked="0"/>
    </xf>
    <xf numFmtId="172" fontId="6" fillId="0" borderId="0" xfId="0" applyNumberFormat="1" applyFont="1" applyBorder="1" applyAlignment="1" applyProtection="1">
      <alignment horizontal="center" vertical="top"/>
      <protection locked="0"/>
    </xf>
    <xf numFmtId="172" fontId="6" fillId="0" borderId="0" xfId="0" applyNumberFormat="1" applyFont="1" applyBorder="1" applyAlignment="1">
      <alignment horizontal="center" vertical="top" wrapText="1"/>
    </xf>
    <xf numFmtId="172" fontId="7" fillId="0" borderId="0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justify" vertical="center" wrapText="1"/>
    </xf>
    <xf numFmtId="172" fontId="7" fillId="0" borderId="0" xfId="0" applyNumberFormat="1" applyFont="1" applyBorder="1" applyAlignment="1" applyProtection="1">
      <alignment horizontal="center" vertical="top"/>
      <protection locked="0"/>
    </xf>
    <xf numFmtId="172" fontId="6" fillId="33" borderId="0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7"/>
  <sheetViews>
    <sheetView tabSelected="1" view="pageBreakPreview" zoomScaleSheetLayoutView="100" zoomScalePageLayoutView="0" workbookViewId="0" topLeftCell="A1">
      <selection activeCell="C50" sqref="C50"/>
    </sheetView>
  </sheetViews>
  <sheetFormatPr defaultColWidth="9.00390625" defaultRowHeight="12.75"/>
  <cols>
    <col min="1" max="1" width="75.75390625" style="0" customWidth="1"/>
    <col min="2" max="2" width="13.875" style="0" customWidth="1"/>
    <col min="3" max="3" width="15.00390625" style="0" customWidth="1"/>
    <col min="4" max="4" width="14.125" style="0" customWidth="1"/>
  </cols>
  <sheetData>
    <row r="1" spans="1:4" ht="15.75">
      <c r="A1" s="30" t="s">
        <v>17</v>
      </c>
      <c r="B1" s="30"/>
      <c r="C1" s="30"/>
      <c r="D1" s="30"/>
    </row>
    <row r="2" spans="1:4" ht="15.75">
      <c r="A2" s="30" t="s">
        <v>27</v>
      </c>
      <c r="B2" s="30"/>
      <c r="C2" s="30"/>
      <c r="D2" s="30"/>
    </row>
    <row r="3" spans="1:4" ht="15.75">
      <c r="A3" s="30" t="s">
        <v>51</v>
      </c>
      <c r="B3" s="30"/>
      <c r="C3" s="30"/>
      <c r="D3" s="30"/>
    </row>
    <row r="4" spans="1:4" ht="15.75">
      <c r="A4" s="2"/>
      <c r="B4" s="2"/>
      <c r="C4" s="2"/>
      <c r="D4" s="2"/>
    </row>
    <row r="5" spans="1:4" ht="31.5">
      <c r="A5" s="16" t="s">
        <v>2</v>
      </c>
      <c r="B5" s="4" t="s">
        <v>42</v>
      </c>
      <c r="C5" s="4" t="s">
        <v>52</v>
      </c>
      <c r="D5" s="17" t="s">
        <v>4</v>
      </c>
    </row>
    <row r="6" spans="1:4" ht="15.75" customHeight="1">
      <c r="A6" s="18">
        <v>1</v>
      </c>
      <c r="B6" s="4">
        <v>2</v>
      </c>
      <c r="C6" s="4">
        <v>3</v>
      </c>
      <c r="D6" s="19">
        <v>4</v>
      </c>
    </row>
    <row r="7" spans="1:4" ht="9" customHeight="1">
      <c r="A7" s="11"/>
      <c r="B7" s="12"/>
      <c r="C7" s="12"/>
      <c r="D7" s="12"/>
    </row>
    <row r="8" spans="1:4" ht="14.25" customHeight="1">
      <c r="A8" s="9" t="s">
        <v>36</v>
      </c>
      <c r="B8" s="13">
        <f>SUM(B9:B20)</f>
        <v>1264</v>
      </c>
      <c r="C8" s="13">
        <f>SUM(C9:C20)</f>
        <v>113.15585</v>
      </c>
      <c r="D8" s="14">
        <f>C8/B8*100</f>
        <v>8.95220332278481</v>
      </c>
    </row>
    <row r="9" spans="1:4" ht="15.75" customHeight="1">
      <c r="A9" s="6" t="s">
        <v>9</v>
      </c>
      <c r="B9" s="23">
        <v>300</v>
      </c>
      <c r="C9" s="23">
        <v>42.52921</v>
      </c>
      <c r="D9" s="8">
        <f>C9/B9*100</f>
        <v>14.176403333333331</v>
      </c>
    </row>
    <row r="10" spans="1:4" ht="17.25" customHeight="1">
      <c r="A10" s="6" t="s">
        <v>10</v>
      </c>
      <c r="B10" s="23">
        <v>46</v>
      </c>
      <c r="C10" s="23">
        <v>0.168</v>
      </c>
      <c r="D10" s="8">
        <f>C10/B10*100</f>
        <v>0.3652173913043478</v>
      </c>
    </row>
    <row r="11" spans="1:4" ht="18" customHeight="1">
      <c r="A11" s="6" t="s">
        <v>7</v>
      </c>
      <c r="B11" s="23">
        <v>167</v>
      </c>
      <c r="C11" s="23">
        <v>5.04517</v>
      </c>
      <c r="D11" s="8">
        <f>C11/B11*100</f>
        <v>3.0210598802395205</v>
      </c>
    </row>
    <row r="12" spans="1:4" ht="15.75" customHeight="1">
      <c r="A12" s="6" t="s">
        <v>11</v>
      </c>
      <c r="B12" s="23">
        <v>595</v>
      </c>
      <c r="C12" s="23">
        <v>38.01416</v>
      </c>
      <c r="D12" s="8">
        <f>C12/B12*100</f>
        <v>6.388934453781513</v>
      </c>
    </row>
    <row r="13" spans="1:4" ht="48" customHeight="1" hidden="1">
      <c r="A13" s="6" t="s">
        <v>21</v>
      </c>
      <c r="B13" s="23"/>
      <c r="C13" s="23"/>
      <c r="D13" s="8"/>
    </row>
    <row r="14" spans="1:4" ht="33" customHeight="1">
      <c r="A14" s="6" t="s">
        <v>26</v>
      </c>
      <c r="B14" s="23">
        <v>80</v>
      </c>
      <c r="C14" s="23">
        <v>20.78728</v>
      </c>
      <c r="D14" s="8">
        <f>C14/B14*100</f>
        <v>25.984099999999998</v>
      </c>
    </row>
    <row r="15" spans="1:4" ht="18" customHeight="1" hidden="1">
      <c r="A15" s="6" t="s">
        <v>6</v>
      </c>
      <c r="B15" s="23"/>
      <c r="C15" s="23"/>
      <c r="D15" s="8"/>
    </row>
    <row r="16" spans="1:4" ht="31.5" customHeight="1">
      <c r="A16" s="6" t="s">
        <v>33</v>
      </c>
      <c r="B16" s="23">
        <v>56</v>
      </c>
      <c r="C16" s="23"/>
      <c r="D16" s="8">
        <f>C16/B16*100</f>
        <v>0</v>
      </c>
    </row>
    <row r="17" spans="1:4" ht="63" customHeight="1">
      <c r="A17" s="10" t="s">
        <v>37</v>
      </c>
      <c r="B17" s="23">
        <v>20</v>
      </c>
      <c r="C17" s="23">
        <v>6.61203</v>
      </c>
      <c r="D17" s="8">
        <f>C17/B17*100</f>
        <v>33.06015</v>
      </c>
    </row>
    <row r="18" spans="1:4" ht="30.75" customHeight="1">
      <c r="A18" s="6" t="s">
        <v>38</v>
      </c>
      <c r="B18" s="23"/>
      <c r="C18" s="23"/>
      <c r="D18" s="8"/>
    </row>
    <row r="19" spans="1:4" ht="30.75" customHeight="1">
      <c r="A19" s="6" t="s">
        <v>29</v>
      </c>
      <c r="B19" s="23"/>
      <c r="C19" s="23"/>
      <c r="D19" s="8"/>
    </row>
    <row r="20" spans="1:4" ht="19.5" customHeight="1">
      <c r="A20" s="6" t="s">
        <v>14</v>
      </c>
      <c r="B20" s="23"/>
      <c r="C20" s="23"/>
      <c r="D20" s="8"/>
    </row>
    <row r="21" spans="1:4" ht="16.5" customHeight="1">
      <c r="A21" s="9" t="s">
        <v>5</v>
      </c>
      <c r="B21" s="28">
        <f>B22+B23+B26+B27+B28+B24+B25</f>
        <v>2272.756</v>
      </c>
      <c r="C21" s="28">
        <f>C22+C23+C26+C27+C28+C24+C25</f>
        <v>393.17336</v>
      </c>
      <c r="D21" s="14">
        <f>C21/B21*100</f>
        <v>17.29940917546802</v>
      </c>
    </row>
    <row r="22" spans="1:4" ht="30" customHeight="1">
      <c r="A22" s="6" t="s">
        <v>44</v>
      </c>
      <c r="B22" s="24">
        <v>1455.456</v>
      </c>
      <c r="C22" s="24">
        <v>242.6</v>
      </c>
      <c r="D22" s="8">
        <f>C22/B22*100</f>
        <v>16.66831563441286</v>
      </c>
    </row>
    <row r="23" spans="1:4" ht="27.75" customHeight="1">
      <c r="A23" s="6" t="s">
        <v>45</v>
      </c>
      <c r="B23" s="24">
        <v>201.5</v>
      </c>
      <c r="C23" s="24">
        <v>29.37336</v>
      </c>
      <c r="D23" s="8">
        <f>C23/B23*100</f>
        <v>14.577349875930523</v>
      </c>
    </row>
    <row r="24" spans="1:4" ht="45.75" customHeight="1">
      <c r="A24" s="22" t="s">
        <v>46</v>
      </c>
      <c r="B24" s="24"/>
      <c r="C24" s="24"/>
      <c r="D24" s="8"/>
    </row>
    <row r="25" spans="1:4" ht="46.5" customHeight="1">
      <c r="A25" s="6" t="s">
        <v>47</v>
      </c>
      <c r="B25" s="24">
        <v>183</v>
      </c>
      <c r="C25" s="24"/>
      <c r="D25" s="8">
        <f>C25/B25*100</f>
        <v>0</v>
      </c>
    </row>
    <row r="26" spans="1:4" ht="60" customHeight="1">
      <c r="A26" s="6" t="s">
        <v>48</v>
      </c>
      <c r="B26" s="24">
        <v>432.6</v>
      </c>
      <c r="C26" s="24">
        <v>121.2</v>
      </c>
      <c r="D26" s="8">
        <f>C26/B26*100</f>
        <v>28.01664355062413</v>
      </c>
    </row>
    <row r="27" spans="1:4" ht="60.75" customHeight="1">
      <c r="A27" s="6" t="s">
        <v>49</v>
      </c>
      <c r="B27" s="24">
        <v>0.1</v>
      </c>
      <c r="C27" s="24"/>
      <c r="D27" s="8"/>
    </row>
    <row r="28" spans="1:4" ht="106.5" customHeight="1">
      <c r="A28" s="6" t="s">
        <v>50</v>
      </c>
      <c r="B28" s="24">
        <v>0.1</v>
      </c>
      <c r="C28" s="24"/>
      <c r="D28" s="8"/>
    </row>
    <row r="29" spans="1:4" ht="17.25" customHeight="1">
      <c r="A29" s="9" t="s">
        <v>1</v>
      </c>
      <c r="B29" s="13">
        <f>B21+B8</f>
        <v>3536.756</v>
      </c>
      <c r="C29" s="13">
        <f>C21+C8</f>
        <v>506.32921</v>
      </c>
      <c r="D29" s="13">
        <f>C29/B29*100</f>
        <v>14.316204171280123</v>
      </c>
    </row>
    <row r="30" spans="1:4" ht="14.25" customHeight="1">
      <c r="A30" s="9" t="s">
        <v>8</v>
      </c>
      <c r="B30" s="13">
        <f>B31+B36+B38+B40+B44+B48</f>
        <v>3536.756</v>
      </c>
      <c r="C30" s="26">
        <f>C31+C36+C38+C40+C44+C48</f>
        <v>566.17325</v>
      </c>
      <c r="D30" s="14">
        <f aca="true" t="shared" si="0" ref="D30:D37">C30/B30*100</f>
        <v>16.008264352983357</v>
      </c>
    </row>
    <row r="31" spans="1:4" ht="14.25" customHeight="1">
      <c r="A31" s="9" t="s">
        <v>31</v>
      </c>
      <c r="B31" s="13">
        <f>B32+B34+B35+B33</f>
        <v>2215.721</v>
      </c>
      <c r="C31" s="13">
        <f>C32+C34+C35+C33</f>
        <v>292.15601</v>
      </c>
      <c r="D31" s="14">
        <f t="shared" si="0"/>
        <v>13.18559556911723</v>
      </c>
    </row>
    <row r="32" spans="1:4" ht="42" customHeight="1">
      <c r="A32" s="15" t="s">
        <v>19</v>
      </c>
      <c r="B32" s="25">
        <v>2125.721</v>
      </c>
      <c r="C32" s="25">
        <v>279.73701</v>
      </c>
      <c r="D32" s="8">
        <f t="shared" si="0"/>
        <v>13.159629603320475</v>
      </c>
    </row>
    <row r="33" spans="1:4" ht="15">
      <c r="A33" s="27" t="s">
        <v>43</v>
      </c>
      <c r="B33" s="25">
        <v>49</v>
      </c>
      <c r="C33" s="25">
        <v>0</v>
      </c>
      <c r="D33" s="8"/>
    </row>
    <row r="34" spans="1:4" ht="17.25" customHeight="1">
      <c r="A34" s="15" t="s">
        <v>25</v>
      </c>
      <c r="B34" s="25">
        <v>1</v>
      </c>
      <c r="C34" s="25">
        <v>0</v>
      </c>
      <c r="D34" s="8">
        <f t="shared" si="0"/>
        <v>0</v>
      </c>
    </row>
    <row r="35" spans="1:4" ht="18.75" customHeight="1">
      <c r="A35" s="6" t="s">
        <v>18</v>
      </c>
      <c r="B35" s="25">
        <v>40</v>
      </c>
      <c r="C35" s="25">
        <v>12.419</v>
      </c>
      <c r="D35" s="8">
        <f t="shared" si="0"/>
        <v>31.0475</v>
      </c>
    </row>
    <row r="36" spans="1:4" ht="16.5" customHeight="1">
      <c r="A36" s="21" t="s">
        <v>32</v>
      </c>
      <c r="B36" s="13">
        <f>B37</f>
        <v>201.5</v>
      </c>
      <c r="C36" s="13">
        <f>C37</f>
        <v>29.37312</v>
      </c>
      <c r="D36" s="14">
        <f t="shared" si="0"/>
        <v>14.57723076923077</v>
      </c>
    </row>
    <row r="37" spans="1:4" ht="16.5" customHeight="1">
      <c r="A37" s="6" t="s">
        <v>30</v>
      </c>
      <c r="B37" s="25">
        <v>201.5</v>
      </c>
      <c r="C37" s="25">
        <v>29.37312</v>
      </c>
      <c r="D37" s="8">
        <f t="shared" si="0"/>
        <v>14.57723076923077</v>
      </c>
    </row>
    <row r="38" spans="1:4" ht="16.5" customHeight="1" hidden="1">
      <c r="A38" s="9" t="s">
        <v>20</v>
      </c>
      <c r="B38" s="13">
        <f>B39</f>
        <v>0</v>
      </c>
      <c r="C38" s="13">
        <f>C39</f>
        <v>0</v>
      </c>
      <c r="D38" s="8">
        <v>0</v>
      </c>
    </row>
    <row r="39" spans="1:4" ht="28.5" customHeight="1" hidden="1">
      <c r="A39" s="6" t="s">
        <v>15</v>
      </c>
      <c r="B39" s="25">
        <v>0</v>
      </c>
      <c r="C39" s="25">
        <v>0</v>
      </c>
      <c r="D39" s="8">
        <v>0</v>
      </c>
    </row>
    <row r="40" spans="1:4" ht="16.5" customHeight="1">
      <c r="A40" s="9" t="s">
        <v>24</v>
      </c>
      <c r="B40" s="13">
        <f>B41+B42+B43</f>
        <v>615.6</v>
      </c>
      <c r="C40" s="13">
        <f>C41+C42+C43</f>
        <v>119</v>
      </c>
      <c r="D40" s="14">
        <f aca="true" t="shared" si="1" ref="D40:D49">C40/B40*100</f>
        <v>19.330734243014945</v>
      </c>
    </row>
    <row r="41" spans="1:4" ht="19.5" customHeight="1" hidden="1">
      <c r="A41" s="6" t="s">
        <v>34</v>
      </c>
      <c r="B41" s="25">
        <v>0</v>
      </c>
      <c r="C41" s="25">
        <v>0</v>
      </c>
      <c r="D41" s="8">
        <v>0</v>
      </c>
    </row>
    <row r="42" spans="1:4" ht="18" customHeight="1">
      <c r="A42" s="6" t="s">
        <v>39</v>
      </c>
      <c r="B42" s="25">
        <v>615.6</v>
      </c>
      <c r="C42" s="25">
        <v>119</v>
      </c>
      <c r="D42" s="8">
        <f>C42/B42*100</f>
        <v>19.330734243014945</v>
      </c>
    </row>
    <row r="43" spans="1:4" ht="15">
      <c r="A43" s="20" t="s">
        <v>35</v>
      </c>
      <c r="B43" s="25">
        <v>0</v>
      </c>
      <c r="C43" s="25">
        <v>0</v>
      </c>
      <c r="D43" s="8">
        <v>0</v>
      </c>
    </row>
    <row r="44" spans="1:4" ht="18.75" customHeight="1">
      <c r="A44" s="9" t="s">
        <v>12</v>
      </c>
      <c r="B44" s="13">
        <f>B45+B46+B47</f>
        <v>296.335</v>
      </c>
      <c r="C44" s="13">
        <f>C45+C46+C47</f>
        <v>64.76215</v>
      </c>
      <c r="D44" s="14">
        <f t="shared" si="1"/>
        <v>21.854370897801477</v>
      </c>
    </row>
    <row r="45" spans="1:4" ht="15" customHeight="1">
      <c r="A45" s="6" t="s">
        <v>28</v>
      </c>
      <c r="B45" s="25">
        <v>60.135</v>
      </c>
      <c r="C45" s="25">
        <v>10.02</v>
      </c>
      <c r="D45" s="8">
        <f t="shared" si="1"/>
        <v>16.662509353953602</v>
      </c>
    </row>
    <row r="46" spans="1:4" ht="18" customHeight="1">
      <c r="A46" s="6" t="s">
        <v>22</v>
      </c>
      <c r="B46" s="25">
        <v>0.2</v>
      </c>
      <c r="C46" s="25">
        <v>0</v>
      </c>
      <c r="D46" s="8">
        <f t="shared" si="1"/>
        <v>0</v>
      </c>
    </row>
    <row r="47" spans="1:4" ht="17.25" customHeight="1">
      <c r="A47" s="6" t="s">
        <v>13</v>
      </c>
      <c r="B47" s="25">
        <v>236</v>
      </c>
      <c r="C47" s="25">
        <v>54.74215</v>
      </c>
      <c r="D47" s="8">
        <f t="shared" si="1"/>
        <v>23.195826271186444</v>
      </c>
    </row>
    <row r="48" spans="1:4" ht="17.25" customHeight="1">
      <c r="A48" s="9" t="s">
        <v>23</v>
      </c>
      <c r="B48" s="13">
        <f>B49</f>
        <v>207.6</v>
      </c>
      <c r="C48" s="13">
        <f>C49</f>
        <v>60.88197</v>
      </c>
      <c r="D48" s="14">
        <f t="shared" si="1"/>
        <v>29.32657514450867</v>
      </c>
    </row>
    <row r="49" spans="1:4" ht="17.25" customHeight="1">
      <c r="A49" s="6" t="s">
        <v>23</v>
      </c>
      <c r="B49" s="25">
        <v>207.6</v>
      </c>
      <c r="C49" s="25">
        <v>60.88197</v>
      </c>
      <c r="D49" s="8">
        <f t="shared" si="1"/>
        <v>29.32657514450867</v>
      </c>
    </row>
    <row r="50" spans="1:4" ht="14.25" customHeight="1">
      <c r="A50" s="6" t="s">
        <v>0</v>
      </c>
      <c r="B50" s="25">
        <f>B29-B30</f>
        <v>0</v>
      </c>
      <c r="C50" s="29">
        <f>C29-C30</f>
        <v>-59.844040000000064</v>
      </c>
      <c r="D50" s="8"/>
    </row>
    <row r="51" spans="1:4" ht="14.25" customHeight="1">
      <c r="A51" s="6"/>
      <c r="B51" s="7"/>
      <c r="C51" s="7"/>
      <c r="D51" s="8"/>
    </row>
    <row r="52" spans="1:4" ht="14.25" customHeight="1">
      <c r="A52" s="6"/>
      <c r="B52" s="7"/>
      <c r="C52" s="7"/>
      <c r="D52" s="8"/>
    </row>
    <row r="53" spans="1:4" ht="14.25" customHeight="1">
      <c r="A53" s="3" t="s">
        <v>40</v>
      </c>
      <c r="B53" s="3"/>
      <c r="C53" s="3"/>
      <c r="D53" s="3"/>
    </row>
    <row r="54" spans="1:4" ht="15.75">
      <c r="A54" s="3" t="s">
        <v>16</v>
      </c>
      <c r="B54" s="3"/>
      <c r="C54" s="3"/>
      <c r="D54" s="3"/>
    </row>
    <row r="55" spans="1:4" ht="15.75">
      <c r="A55" s="3" t="s">
        <v>3</v>
      </c>
      <c r="B55" s="3"/>
      <c r="C55" s="3" t="s">
        <v>41</v>
      </c>
      <c r="D55" s="3"/>
    </row>
    <row r="56" spans="1:4" ht="15.75">
      <c r="A56" s="5"/>
      <c r="B56" s="3"/>
      <c r="C56" s="3"/>
      <c r="D56" s="3"/>
    </row>
    <row r="57" ht="12.75">
      <c r="A57" s="1"/>
    </row>
  </sheetData>
  <sheetProtection/>
  <mergeCells count="3">
    <mergeCell ref="A1:D1"/>
    <mergeCell ref="A2:D2"/>
    <mergeCell ref="A3:D3"/>
  </mergeCells>
  <printOptions/>
  <pageMargins left="0.9055118110236221" right="0.5118110236220472" top="0.5511811023622047" bottom="0.5511811023622047" header="0.31496062992125984" footer="0.31496062992125984"/>
  <pageSetup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Исполнение бюджета муниципального образования "Кужмаринское сельское поселение на 1 марта 2019 года</dc:title>
  <dc:subject/>
  <dc:creator>DOHOD1</dc:creator>
  <cp:keywords/>
  <dc:description/>
  <cp:lastModifiedBy>User</cp:lastModifiedBy>
  <cp:lastPrinted>2019-03-10T14:23:13Z</cp:lastPrinted>
  <dcterms:created xsi:type="dcterms:W3CDTF">2007-03-05T11:59:24Z</dcterms:created>
  <dcterms:modified xsi:type="dcterms:W3CDTF">2019-03-11T06:40:41Z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XXJ7TYMEEKJ2-4723-41</vt:lpwstr>
  </property>
  <property fmtid="{D5CDD505-2E9C-101B-9397-08002B2CF9AE}" pid="4" name="_dlc_DocIdItemGu">
    <vt:lpwstr>5f6d0383-3222-4af0-a48a-d15a14a93977</vt:lpwstr>
  </property>
  <property fmtid="{D5CDD505-2E9C-101B-9397-08002B2CF9AE}" pid="5" name="_dlc_DocIdU">
    <vt:lpwstr>https://vip.gov.mari.ru/sovetsk/kujmara/_layouts/DocIdRedir.aspx?ID=XXJ7TYMEEKJ2-4723-41, XXJ7TYMEEKJ2-4723-41</vt:lpwstr>
  </property>
  <property fmtid="{D5CDD505-2E9C-101B-9397-08002B2CF9AE}" pid="6" name="Описан">
    <vt:lpwstr/>
  </property>
</Properties>
</file>