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Кужм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<sst xmlns="http://schemas.openxmlformats.org/spreadsheetml/2006/main" count="50" uniqueCount="50">
  <si>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</si>
  <si>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</si>
  <si>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</si>
  <si>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</si>
  <si>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</si>
  <si>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</si>
  <si>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</si>
  <si>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</si>
  <si>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</si>
  <si>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</si>
  <si>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</si>
  <si>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</si>
  <si>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</si>
  <si>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</si>
  <si>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</si>
  <si>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</si>
  <si>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</si>
  <si>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</si>
  <si>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</si>
  <si>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</si>
  <si>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</si>
  <si>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</si>
  <si>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 xml:space="preserve">0502 Коммунальное хозяйство </t>
  </si>
  <si>
    <t>1001 Пенсионное обеспечение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</si>
  <si>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</si>
  <si>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</si>
  <si>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</si>
  <si>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0409 Дорожное хозяйство в т.ч.</t>
  </si>
  <si>
    <t>"Кужмаринское сельское поселение</t>
  </si>
  <si>
    <t>0501 Жилищное хозяйство</t>
  </si>
  <si>
    <t>90311406025100000430 Доходы от продажи земельных участков, находящихся в собственности поселений</t>
  </si>
  <si>
    <t>0203 Мобилизация и вневойсковая подготовка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</si>
  <si>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</si>
  <si>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</si>
  <si>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</si>
  <si>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>0406 Водное хозяйство</t>
  </si>
  <si>
    <t>0412 Другие вопросы в области национальной экономики:</t>
  </si>
  <si>
    <t xml:space="preserve">00010000000000000000  Налоговые и неналоговые доходы  </t>
  </si>
  <si>
    <t>План 2017 г.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</si>
  <si>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</si>
  <si>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</si>
  <si>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</si>
  <si>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</si>
  <si>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</si>
  <si>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</si>
  <si>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>90420229999100050151 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</si>
  <si>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 xml:space="preserve">           Е.Кропотова</t>
  </si>
  <si>
    <t>на 1 ноября 2017 г.</t>
  </si>
  <si>
    <t>Факт на 01.11.17 г.</t>
  </si>
  <si>
    <t xml:space="preserve">Руководитель финансового отдела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</si>
</sst>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vertical="top" wrapText="1"/>
    </xf>
    <xf numFmtId="172" fontId="6" fillId="0" borderId="0" xfId="56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top" wrapText="1"/>
    </xf>
    <xf numFmtId="172" fontId="7" fillId="0" borderId="0" xfId="56" applyNumberFormat="1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2" fontId="7" fillId="0" borderId="0" xfId="0" applyNumberFormat="1" applyFont="1" applyBorder="1" applyAlignment="1" applyProtection="1">
      <alignment horizontal="center" vertical="top"/>
      <protection locked="0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 applyProtection="1">
      <alignment horizontal="center" vertical="top"/>
      <protection locked="0"/>
    </xf>
    <xf numFmtId="2" fontId="6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justify"/>
    </xf>
    <xf numFmtId="1" fontId="6" fillId="0" borderId="0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1" max="1" width="74.125" style="0" customWidth="1"/>
    <col min="2" max="2" width="13.875" style="0" customWidth="1"/>
    <col min="3" max="3" width="12.125" style="0" customWidth="1"/>
    <col min="4" max="4" width="10.625" style="0" customWidth="1"/>
  </cols>
  <sheetData>
    <row r="1" spans="1:4" ht="15.75">
      <c r="A1" s="32" t="s">
        <v>17</v>
      </c>
      <c r="B1" s="32"/>
      <c r="C1" s="32"/>
      <c r="D1" s="32"/>
    </row>
    <row r="2" spans="1:4" ht="15.75">
      <c r="A2" s="32" t="s">
        <v>28</v>
      </c>
      <c r="B2" s="32"/>
      <c r="C2" s="32"/>
      <c r="D2" s="32"/>
    </row>
    <row r="3" spans="1:4" ht="15.75">
      <c r="A3" s="32" t="s">
        <v>47</v>
      </c>
      <c r="B3" s="32"/>
      <c r="C3" s="32"/>
      <c r="D3" s="32"/>
    </row>
    <row r="4" spans="1:4" ht="15.75">
      <c r="A4" s="2"/>
      <c r="B4" s="2"/>
      <c r="C4" s="2"/>
      <c r="D4" s="2"/>
    </row>
    <row r="5" spans="1:4" ht="47.25">
      <c r="A5" s="21" t="s">
        <v>2</v>
      </c>
      <c r="B5" s="4" t="s">
        <v>38</v>
      </c>
      <c r="C5" s="4" t="s">
        <v>48</v>
      </c>
      <c r="D5" s="22" t="s">
        <v>4</v>
      </c>
    </row>
    <row r="6" spans="1:4" ht="15.75" customHeight="1">
      <c r="A6" s="23">
        <v>1</v>
      </c>
      <c r="B6" s="4">
        <v>2</v>
      </c>
      <c r="C6" s="4">
        <v>3</v>
      </c>
      <c r="D6" s="24">
        <v>4</v>
      </c>
    </row>
    <row r="7" spans="1:4" ht="18" customHeight="1">
      <c r="A7" s="11"/>
      <c r="B7" s="12"/>
      <c r="C7" s="12"/>
      <c r="D7" s="12"/>
    </row>
    <row r="8" spans="1:4" ht="14.25" customHeight="1">
      <c r="A8" s="9" t="s">
        <v>37</v>
      </c>
      <c r="B8" s="13">
        <f>SUM(B9:B20)</f>
        <v>2009</v>
      </c>
      <c r="C8" s="25">
        <f>SUM(C9:C20)</f>
        <v>1015.5200000000001</v>
      </c>
      <c r="D8" s="14">
        <f>C8/B8*100</f>
        <v>50.54853160776506</v>
      </c>
    </row>
    <row r="9" spans="1:4" ht="15.75" customHeight="1">
      <c r="A9" s="6" t="s">
        <v>9</v>
      </c>
      <c r="B9" s="15">
        <v>700</v>
      </c>
      <c r="C9" s="18">
        <v>544.965</v>
      </c>
      <c r="D9" s="8">
        <f>C9/B9*100</f>
        <v>77.85214285714287</v>
      </c>
    </row>
    <row r="10" spans="1:4" ht="17.25" customHeight="1">
      <c r="A10" s="6" t="s">
        <v>10</v>
      </c>
      <c r="B10" s="15">
        <v>25</v>
      </c>
      <c r="C10" s="15">
        <v>10.23</v>
      </c>
      <c r="D10" s="8"/>
    </row>
    <row r="11" spans="1:4" ht="18" customHeight="1">
      <c r="A11" s="6" t="s">
        <v>7</v>
      </c>
      <c r="B11" s="15">
        <v>324</v>
      </c>
      <c r="C11" s="18">
        <v>123.106</v>
      </c>
      <c r="D11" s="8">
        <f>C11/B11*100</f>
        <v>37.995679012345676</v>
      </c>
    </row>
    <row r="12" spans="1:4" ht="15.75" customHeight="1">
      <c r="A12" s="6" t="s">
        <v>11</v>
      </c>
      <c r="B12" s="15">
        <v>594</v>
      </c>
      <c r="C12" s="18">
        <v>241.864</v>
      </c>
      <c r="D12" s="8">
        <f>C12/B12*100</f>
        <v>40.71784511784512</v>
      </c>
    </row>
    <row r="13" spans="1:4" ht="48" customHeight="1" hidden="1">
      <c r="A13" s="6" t="s">
        <v>21</v>
      </c>
      <c r="B13" s="15"/>
      <c r="C13" s="18"/>
      <c r="D13" s="8"/>
    </row>
    <row r="14" spans="1:4" ht="33" customHeight="1">
      <c r="A14" s="6" t="s">
        <v>26</v>
      </c>
      <c r="B14" s="15">
        <v>12</v>
      </c>
      <c r="C14" s="18">
        <v>22.328</v>
      </c>
      <c r="D14" s="8">
        <f>C14/B14*100</f>
        <v>186.06666666666666</v>
      </c>
    </row>
    <row r="15" spans="1:4" ht="18" customHeight="1" hidden="1">
      <c r="A15" s="6" t="s">
        <v>6</v>
      </c>
      <c r="B15" s="15"/>
      <c r="C15" s="18"/>
      <c r="D15" s="8"/>
    </row>
    <row r="16" spans="1:4" ht="31.5" customHeight="1">
      <c r="A16" s="6" t="s">
        <v>34</v>
      </c>
      <c r="B16" s="15">
        <v>51</v>
      </c>
      <c r="C16" s="18">
        <v>59.135</v>
      </c>
      <c r="D16" s="8">
        <f>C16/B16*100</f>
        <v>115.95098039215685</v>
      </c>
    </row>
    <row r="17" spans="1:4" ht="63" customHeight="1">
      <c r="A17" s="10" t="s">
        <v>41</v>
      </c>
      <c r="B17" s="15">
        <v>50</v>
      </c>
      <c r="C17" s="18">
        <v>2.82</v>
      </c>
      <c r="D17" s="8"/>
    </row>
    <row r="18" spans="1:4" ht="30.75" customHeight="1">
      <c r="A18" s="6" t="s">
        <v>42</v>
      </c>
      <c r="B18" s="15">
        <v>53</v>
      </c>
      <c r="C18" s="18"/>
      <c r="D18" s="8"/>
    </row>
    <row r="19" spans="1:4" ht="30.75" customHeight="1">
      <c r="A19" s="6" t="s">
        <v>30</v>
      </c>
      <c r="B19" s="15">
        <v>200</v>
      </c>
      <c r="C19" s="18"/>
      <c r="D19" s="8"/>
    </row>
    <row r="20" spans="1:4" ht="19.5" customHeight="1">
      <c r="A20" s="6" t="s">
        <v>14</v>
      </c>
      <c r="B20" s="15"/>
      <c r="C20" s="18">
        <v>11.072</v>
      </c>
      <c r="D20" s="8"/>
    </row>
    <row r="21" spans="1:4" ht="16.5" customHeight="1">
      <c r="A21" s="9" t="s">
        <v>5</v>
      </c>
      <c r="B21" s="16">
        <f>B22+B23+B24+B25+B26</f>
        <v>4237.3240000000005</v>
      </c>
      <c r="C21" s="17">
        <f>C22+C23+C24+C25+C26</f>
        <v>3283.116</v>
      </c>
      <c r="D21" s="14">
        <f aca="true" t="shared" si="0" ref="D21:D26">C21/B21*100</f>
        <v>77.48088180181641</v>
      </c>
    </row>
    <row r="22" spans="1:4" ht="30" customHeight="1">
      <c r="A22" s="6" t="s">
        <v>43</v>
      </c>
      <c r="B22" s="28">
        <v>2006.78</v>
      </c>
      <c r="C22" s="29">
        <v>1389.32</v>
      </c>
      <c r="D22" s="8">
        <f t="shared" si="0"/>
        <v>69.23130587309022</v>
      </c>
    </row>
    <row r="23" spans="1:4" ht="30.75" customHeight="1">
      <c r="A23" s="6" t="s">
        <v>44</v>
      </c>
      <c r="B23" s="29">
        <v>1637.544</v>
      </c>
      <c r="C23" s="29">
        <v>1334.544</v>
      </c>
      <c r="D23" s="8">
        <f t="shared" si="0"/>
        <v>81.49668039454208</v>
      </c>
    </row>
    <row r="24" spans="1:4" ht="21" customHeight="1">
      <c r="A24" s="6" t="s">
        <v>39</v>
      </c>
      <c r="B24" s="28">
        <v>143</v>
      </c>
      <c r="C24" s="29">
        <v>109.252</v>
      </c>
      <c r="D24" s="8">
        <f t="shared" si="0"/>
        <v>76.4</v>
      </c>
    </row>
    <row r="25" spans="1:4" ht="48.75" customHeight="1">
      <c r="A25" s="6" t="s">
        <v>40</v>
      </c>
      <c r="B25" s="28">
        <v>170</v>
      </c>
      <c r="C25" s="29">
        <v>170</v>
      </c>
      <c r="D25" s="8">
        <f t="shared" si="0"/>
        <v>100</v>
      </c>
    </row>
    <row r="26" spans="1:4" ht="45" customHeight="1">
      <c r="A26" s="30" t="s">
        <v>45</v>
      </c>
      <c r="B26" s="28">
        <v>280</v>
      </c>
      <c r="C26" s="31">
        <v>280</v>
      </c>
      <c r="D26" s="8">
        <f t="shared" si="0"/>
        <v>100</v>
      </c>
    </row>
    <row r="27" spans="1:4" ht="17.25" customHeight="1">
      <c r="A27" s="9" t="s">
        <v>1</v>
      </c>
      <c r="B27" s="25">
        <f>B21+B8</f>
        <v>6246.3240000000005</v>
      </c>
      <c r="C27" s="25">
        <f>C21+C8</f>
        <v>4298.636</v>
      </c>
      <c r="D27" s="13">
        <f>C27/B27*100</f>
        <v>68.818652378583</v>
      </c>
    </row>
    <row r="28" spans="1:4" ht="14.25" customHeight="1">
      <c r="A28" s="9" t="s">
        <v>8</v>
      </c>
      <c r="B28" s="25">
        <f>B29+B33+B35+B37+B41+B45</f>
        <v>6246.3240000000005</v>
      </c>
      <c r="C28" s="25">
        <f>C29+C33+C35+C37+C41+C45</f>
        <v>4304.905</v>
      </c>
      <c r="D28" s="14">
        <f aca="true" t="shared" si="1" ref="D28:D34">C28/B28*100</f>
        <v>68.91901540810242</v>
      </c>
    </row>
    <row r="29" spans="1:4" ht="14.25" customHeight="1">
      <c r="A29" s="9" t="s">
        <v>32</v>
      </c>
      <c r="B29" s="25">
        <f>B30+B31+B32</f>
        <v>2338.095</v>
      </c>
      <c r="C29" s="25">
        <f>C30+C31+C32</f>
        <v>1648.3600000000001</v>
      </c>
      <c r="D29" s="14">
        <f t="shared" si="1"/>
        <v>70.50012937883193</v>
      </c>
    </row>
    <row r="30" spans="1:4" ht="42" customHeight="1">
      <c r="A30" s="20" t="s">
        <v>19</v>
      </c>
      <c r="B30" s="19">
        <v>2297.703</v>
      </c>
      <c r="C30" s="19">
        <v>1628.604</v>
      </c>
      <c r="D30" s="8">
        <f t="shared" si="1"/>
        <v>70.87965677026143</v>
      </c>
    </row>
    <row r="31" spans="1:4" ht="17.25" customHeight="1">
      <c r="A31" s="20" t="s">
        <v>25</v>
      </c>
      <c r="B31" s="19">
        <v>1</v>
      </c>
      <c r="C31" s="19">
        <v>0</v>
      </c>
      <c r="D31" s="8">
        <f t="shared" si="1"/>
        <v>0</v>
      </c>
    </row>
    <row r="32" spans="1:4" ht="18.75" customHeight="1">
      <c r="A32" s="6" t="s">
        <v>18</v>
      </c>
      <c r="B32" s="19">
        <v>39.392</v>
      </c>
      <c r="C32" s="19">
        <v>19.756</v>
      </c>
      <c r="D32" s="8">
        <f t="shared" si="1"/>
        <v>50.152315190901696</v>
      </c>
    </row>
    <row r="33" spans="1:4" ht="16.5" customHeight="1">
      <c r="A33" s="27" t="s">
        <v>33</v>
      </c>
      <c r="B33" s="25">
        <f>B34</f>
        <v>143</v>
      </c>
      <c r="C33" s="25">
        <f>C34</f>
        <v>109.252</v>
      </c>
      <c r="D33" s="14">
        <f t="shared" si="1"/>
        <v>76.4</v>
      </c>
    </row>
    <row r="34" spans="1:4" ht="16.5" customHeight="1">
      <c r="A34" s="6" t="s">
        <v>31</v>
      </c>
      <c r="B34" s="19">
        <v>143</v>
      </c>
      <c r="C34" s="19">
        <v>109.252</v>
      </c>
      <c r="D34" s="8">
        <f t="shared" si="1"/>
        <v>76.4</v>
      </c>
    </row>
    <row r="35" spans="1:4" ht="16.5" customHeight="1">
      <c r="A35" s="9" t="s">
        <v>20</v>
      </c>
      <c r="B35" s="25">
        <f>B36</f>
        <v>0</v>
      </c>
      <c r="C35" s="25">
        <f>C36</f>
        <v>0</v>
      </c>
      <c r="D35" s="8">
        <v>0</v>
      </c>
    </row>
    <row r="36" spans="1:4" ht="28.5" customHeight="1">
      <c r="A36" s="6" t="s">
        <v>15</v>
      </c>
      <c r="B36" s="19">
        <v>0</v>
      </c>
      <c r="C36" s="19">
        <v>0</v>
      </c>
      <c r="D36" s="8">
        <v>0</v>
      </c>
    </row>
    <row r="37" spans="1:4" ht="14.25">
      <c r="A37" s="9" t="s">
        <v>24</v>
      </c>
      <c r="B37" s="25">
        <f>B38+B39+B40</f>
        <v>453.469</v>
      </c>
      <c r="C37" s="25">
        <f>C38+C39+C40</f>
        <v>453.469</v>
      </c>
      <c r="D37" s="14">
        <f aca="true" t="shared" si="2" ref="D37:D45">C37/B37*100</f>
        <v>100</v>
      </c>
    </row>
    <row r="38" spans="1:4" ht="19.5" customHeight="1">
      <c r="A38" s="6" t="s">
        <v>35</v>
      </c>
      <c r="B38" s="19">
        <v>0</v>
      </c>
      <c r="C38" s="19">
        <v>0</v>
      </c>
      <c r="D38" s="8">
        <v>0</v>
      </c>
    </row>
    <row r="39" spans="1:4" ht="18" customHeight="1">
      <c r="A39" s="6" t="s">
        <v>27</v>
      </c>
      <c r="B39" s="19">
        <v>173.469</v>
      </c>
      <c r="C39" s="19">
        <v>173.469</v>
      </c>
      <c r="D39" s="8">
        <f t="shared" si="2"/>
        <v>100</v>
      </c>
    </row>
    <row r="40" spans="1:4" ht="15">
      <c r="A40" s="26" t="s">
        <v>36</v>
      </c>
      <c r="B40" s="19">
        <v>280</v>
      </c>
      <c r="C40" s="19">
        <v>280</v>
      </c>
      <c r="D40" s="8">
        <f t="shared" si="2"/>
        <v>100</v>
      </c>
    </row>
    <row r="41" spans="1:4" ht="18.75" customHeight="1">
      <c r="A41" s="9" t="s">
        <v>12</v>
      </c>
      <c r="B41" s="25">
        <f>B42+B43+B44</f>
        <v>3192.66</v>
      </c>
      <c r="C41" s="25">
        <f>C42+C43+C44</f>
        <v>2011.674</v>
      </c>
      <c r="D41" s="14">
        <f t="shared" si="2"/>
        <v>63.009340174024175</v>
      </c>
    </row>
    <row r="42" spans="1:4" ht="18.75" customHeight="1">
      <c r="A42" s="6" t="s">
        <v>29</v>
      </c>
      <c r="B42" s="19">
        <v>19.26</v>
      </c>
      <c r="C42" s="19">
        <v>0</v>
      </c>
      <c r="D42" s="8">
        <f t="shared" si="2"/>
        <v>0</v>
      </c>
    </row>
    <row r="43" spans="1:4" ht="18" customHeight="1">
      <c r="A43" s="6" t="s">
        <v>22</v>
      </c>
      <c r="B43" s="19">
        <v>2668.544</v>
      </c>
      <c r="C43" s="19">
        <v>1870.693</v>
      </c>
      <c r="D43" s="8">
        <f t="shared" si="2"/>
        <v>70.10163594829241</v>
      </c>
    </row>
    <row r="44" spans="1:4" ht="17.25" customHeight="1">
      <c r="A44" s="6" t="s">
        <v>13</v>
      </c>
      <c r="B44" s="19">
        <v>504.856</v>
      </c>
      <c r="C44" s="19">
        <v>140.981</v>
      </c>
      <c r="D44" s="8">
        <f t="shared" si="2"/>
        <v>27.92499247310124</v>
      </c>
    </row>
    <row r="45" spans="1:4" ht="17.25" customHeight="1">
      <c r="A45" s="9" t="s">
        <v>23</v>
      </c>
      <c r="B45" s="25">
        <v>119.1</v>
      </c>
      <c r="C45" s="25">
        <v>82.15</v>
      </c>
      <c r="D45" s="14">
        <f t="shared" si="2"/>
        <v>68.975650713686</v>
      </c>
    </row>
    <row r="46" spans="1:4" ht="14.25" customHeight="1">
      <c r="A46" s="6" t="s">
        <v>0</v>
      </c>
      <c r="B46" s="19">
        <f>B27-B28</f>
        <v>0</v>
      </c>
      <c r="C46" s="19">
        <f>C27-C28</f>
        <v>-6.268999999999323</v>
      </c>
      <c r="D46" s="8"/>
    </row>
    <row r="47" spans="1:4" ht="14.25" customHeight="1">
      <c r="A47" s="6"/>
      <c r="B47" s="7"/>
      <c r="C47" s="7"/>
      <c r="D47" s="8"/>
    </row>
    <row r="48" spans="1:4" ht="14.25" customHeight="1">
      <c r="A48" s="6"/>
      <c r="B48" s="7"/>
      <c r="C48" s="7"/>
      <c r="D48" s="8"/>
    </row>
    <row r="49" spans="1:4" ht="14.25" customHeight="1">
      <c r="A49" s="3" t="s">
        <v>49</v>
      </c>
      <c r="B49" s="3"/>
      <c r="C49" s="3"/>
      <c r="D49" s="3"/>
    </row>
    <row r="50" spans="1:4" ht="15.75">
      <c r="A50" s="3" t="s">
        <v>16</v>
      </c>
      <c r="B50" s="3"/>
      <c r="C50" s="3"/>
      <c r="D50" s="3"/>
    </row>
    <row r="51" spans="1:4" ht="15.75">
      <c r="A51" s="3" t="s">
        <v>3</v>
      </c>
      <c r="B51" s="3"/>
      <c r="C51" s="3" t="s">
        <v>46</v>
      </c>
      <c r="D51" s="3"/>
    </row>
    <row r="52" spans="1:4" ht="15.75">
      <c r="A52" s="5"/>
      <c r="B52" s="3"/>
      <c r="C52" s="3"/>
      <c r="D52" s="3"/>
    </row>
    <row r="53" ht="12.75">
      <c r="A53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"Кужмаринское сельское поселение на 1 ноября 2017 г.</dc:title>
  <dc:subject/>
  <dc:creator>DOHOD1</dc:creator>
  <cp:keywords/>
  <dc:description/>
  <cp:lastModifiedBy>User</cp:lastModifiedBy>
  <cp:lastPrinted>2017-09-08T07:28:27Z</cp:lastPrinted>
  <dcterms:created xsi:type="dcterms:W3CDTF">2007-03-05T11:59:24Z</dcterms:created>
  <dcterms:modified xsi:type="dcterms:W3CDTF">2019-02-26T07:24:13Z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XXJ7TYMEEKJ2-4723-38</vt:lpwstr>
  </property>
  <property fmtid="{D5CDD505-2E9C-101B-9397-08002B2CF9AE}" pid="4" name="_dlc_DocIdItemGu">
    <vt:lpwstr>2a2ab828-2016-4147-8372-9130d36e2aad</vt:lpwstr>
  </property>
  <property fmtid="{D5CDD505-2E9C-101B-9397-08002B2CF9AE}" pid="5" name="_dlc_DocIdU">
    <vt:lpwstr>https://vip.gov.mari.ru/sovetsk/kujmara/_layouts/DocIdRedir.aspx?ID=XXJ7TYMEEKJ2-4723-38, XXJ7TYMEEKJ2-4723-38</vt:lpwstr>
  </property>
  <property fmtid="{D5CDD505-2E9C-101B-9397-08002B2CF9AE}" pid="6" name="Описан">
    <vt:lpwstr/>
  </property>
</Properties>
</file>