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Сов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<sst xmlns="http://schemas.openxmlformats.org/spreadsheetml/2006/main" count="61" uniqueCount="61">
  <si>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Исполнение бюджета</t>
  </si>
  <si>
    <t>Городского поселения Советский</t>
  </si>
  <si>
    <t>на 1 июля 2020 г.</t>
  </si>
  <si>
    <t>Показатели</t>
  </si>
  <si>
    <t>План 2020 г.</t>
  </si>
  <si>
    <t>Факт на 01.07.20 г.</t>
  </si>
  <si>
    <t>% исп к плану года</t>
  </si>
  <si>
    <t xml:space="preserve">00010000000000000000 Налоговые и неналоговые доходы  </t>
  </si>
  <si>
    <t>18210102000000000110 Налог на доходы физических лиц</t>
  </si>
  <si>
    <t>18210503000000000110 Единый сельскохозяйственный налог</t>
  </si>
  <si>
    <t>18210601030130000110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</si>
  <si>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</si>
  <si>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</si>
  <si>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</si>
  <si>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</si>
  <si>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90311105035130000120 Доходы от сдачи в аренду имущества</t>
  </si>
  <si>
    <t>90311105075130000120 Доходы от сдачи в аренду имущества, составляющего казну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</si>
  <si>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</si>
  <si>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90411301995130000130 Прочие доходы от оказания платных услуг (работ) получателями средств бюджетов городских поселений</t>
  </si>
  <si>
    <t>90411302995130000130 Прочие доходы от компенсации затрат  бюджетов 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</si>
  <si>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</si>
  <si>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16111633050130000140 Ден.взыскания (штрафы) о нарушении законодательства РФ в сфере закупок товаров</t>
  </si>
  <si>
    <t>90411705050130000180 прочие неналоговые доходы  в бюджеты поселений</t>
  </si>
  <si>
    <t>00020000000000000000 Безвозмездные поступления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</si>
  <si>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</si>
  <si>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</si>
  <si>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</si>
  <si>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</si>
  <si>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</si>
  <si>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бюджнтов сельских поселений</t>
  </si>
  <si>
    <t>904 202 45 393 13 0000 150 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</si>
  <si>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992 202 40 014 13 0050 150 Иные межбюджетные трансферты, передаваемые бюджетам городских поселений из бюджета муниципального района 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</si>
  <si>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</si>
  <si>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</si>
  <si>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</si>
  <si>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</si>
  <si>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</si>
  <si>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</si>
  <si>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</si>
  <si>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</si>
  <si>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</si>
  <si>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 xml:space="preserve">0300 Национальная безопасность и правоохранительная деятельность </t>
  </si>
  <si>
    <t>0309 Защита населения и территории от чрезвычайных ситуаций природного и техногенного характера, гражданская оборона</t>
  </si>
  <si>
    <t>0400 Национальная экономика</t>
  </si>
  <si>
    <t>0406 Водное хозяйство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</si>
  <si>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</si>
  <si>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</si>
  <si>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 в.т.ч</t>
  </si>
  <si>
    <t>0501 Капитальный ремонт жилого фонда</t>
  </si>
  <si>
    <t>0501 Жилищное хозяйство в т.ч.</t>
  </si>
  <si>
    <t xml:space="preserve">0502 Коммунальное хозяйство </t>
  </si>
  <si>
    <t>0503 Благоустройство</t>
  </si>
  <si>
    <t>1000 Социальная политика</t>
  </si>
  <si>
    <t>1001 Пенсионное обеспечение</t>
  </si>
  <si>
    <t>1400 Межбюджетные трансферты общего характера бюджетам субъектов Российской Федерации и муниципальных образований</t>
  </si>
  <si>
    <t>1403 Прочие межбюджетные трансферты общего характера</t>
  </si>
  <si>
    <t>Дефицит(-), профицит(+)</t>
  </si>
  <si>
    <t>Руководитель финансового</t>
  </si>
  <si>
    <t>управления администрации</t>
  </si>
  <si>
    <t>Советского муниципального района</t>
  </si>
  <si>
    <t xml:space="preserve">           Е.С. Кропотова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</si>
</sst>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@"/>
    <numFmt numFmtId="168" formatCode="0.00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justify" vertical="top" wrapText="1"/>
    </xf>
    <xf numFmtId="165" fontId="3" fillId="0" borderId="0" xfId="0" applyNumberFormat="1" applyFont="1" applyBorder="1" applyAlignment="1">
      <alignment horizontal="right" vertical="top" wrapText="1"/>
    </xf>
    <xf numFmtId="165" fontId="3" fillId="0" borderId="0" xfId="19" applyNumberFormat="1" applyFont="1" applyFill="1" applyBorder="1" applyAlignment="1" applyProtection="1">
      <alignment horizontal="right" vertical="top" wrapText="1"/>
      <protection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 applyProtection="1">
      <alignment horizontal="right" vertical="top" wrapText="1"/>
      <protection locked="0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5" fontId="4" fillId="2" borderId="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Font="1" applyAlignment="1">
      <alignment wrapText="1"/>
    </xf>
    <xf numFmtId="164" fontId="4" fillId="0" borderId="0" xfId="20" applyFont="1" applyBorder="1" applyAlignment="1">
      <alignment horizontal="justify" vertical="top" wrapText="1"/>
      <protection/>
    </xf>
    <xf numFmtId="165" fontId="3" fillId="0" borderId="0" xfId="0" applyNumberFormat="1" applyFont="1" applyBorder="1" applyAlignment="1" applyProtection="1">
      <alignment horizontal="right" vertical="top"/>
      <protection locked="0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Border="1" applyAlignment="1">
      <alignment horizontal="justify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Border="1" applyAlignment="1">
      <alignment horizontal="justify" vertical="center" wrapText="1"/>
    </xf>
    <xf numFmtId="167" fontId="4" fillId="0" borderId="0" xfId="0" applyNumberFormat="1" applyFont="1" applyBorder="1" applyAlignment="1">
      <alignment horizontal="justify" vertical="top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right" vertical="top" wrapText="1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workbookViewId="0" topLeftCell="A33">
      <selection activeCell="B36" sqref="B36"/>
    </sheetView>
  </sheetViews>
  <sheetFormatPr defaultColWidth="9.00390625" defaultRowHeight="12.75"/>
  <cols>
    <col min="1" max="1" width="68.125" style="1" customWidth="1"/>
    <col min="2" max="2" width="19.75390625" style="0" customWidth="1"/>
    <col min="3" max="3" width="17.375" style="0" customWidth="1"/>
    <col min="4" max="4" width="16.87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 t="s">
        <v>2</v>
      </c>
      <c r="B3" s="2"/>
      <c r="C3" s="2"/>
      <c r="D3" s="2"/>
    </row>
    <row r="4" spans="1:4" ht="9.75" customHeight="1">
      <c r="A4" s="3"/>
      <c r="B4" s="3"/>
      <c r="C4" s="3"/>
      <c r="D4" s="3"/>
    </row>
    <row r="5" spans="1:4" ht="35.25" customHeight="1">
      <c r="A5" s="4" t="s">
        <v>3</v>
      </c>
      <c r="B5" s="5" t="s">
        <v>4</v>
      </c>
      <c r="C5" s="5" t="s">
        <v>5</v>
      </c>
      <c r="D5" s="6" t="s">
        <v>6</v>
      </c>
    </row>
    <row r="6" spans="1:4" ht="14.25" customHeight="1">
      <c r="A6" s="7">
        <v>1</v>
      </c>
      <c r="B6" s="8">
        <v>2</v>
      </c>
      <c r="C6" s="8">
        <v>3</v>
      </c>
      <c r="D6" s="9">
        <v>4</v>
      </c>
    </row>
    <row r="7" spans="1:4" ht="16.5" customHeight="1">
      <c r="A7" s="10"/>
      <c r="B7" s="11"/>
      <c r="C7" s="11"/>
      <c r="D7" s="12"/>
    </row>
    <row r="8" spans="1:4" ht="17.25" customHeight="1">
      <c r="A8" s="13" t="s">
        <v>7</v>
      </c>
      <c r="B8" s="14">
        <f>SUM(B9:B23)</f>
        <v>27675</v>
      </c>
      <c r="C8" s="14">
        <f>SUM(C9:C23)</f>
        <v>10930.12214</v>
      </c>
      <c r="D8" s="15">
        <f aca="true" t="shared" si="0" ref="D8:D19">C8/B8*100</f>
        <v>39.49456961156278</v>
      </c>
    </row>
    <row r="9" spans="1:4" ht="15.75" customHeight="1">
      <c r="A9" s="16" t="s">
        <v>8</v>
      </c>
      <c r="B9" s="17">
        <v>20950</v>
      </c>
      <c r="C9" s="17">
        <v>9428.50484</v>
      </c>
      <c r="D9" s="18">
        <f>C9/B9*100</f>
        <v>45.004796372315035</v>
      </c>
    </row>
    <row r="10" spans="1:4" ht="15.75" customHeight="1">
      <c r="A10" s="16" t="s">
        <v>9</v>
      </c>
      <c r="B10" s="17">
        <v>48</v>
      </c>
      <c r="C10" s="17">
        <v>4.4255</v>
      </c>
      <c r="D10" s="18">
        <f>C10/B10*100</f>
        <v>9.219791666666667</v>
      </c>
    </row>
    <row r="11" spans="1:4" ht="15.75" customHeight="1">
      <c r="A11" s="16" t="s">
        <v>10</v>
      </c>
      <c r="B11" s="17">
        <v>2494</v>
      </c>
      <c r="C11" s="17">
        <v>150.37299</v>
      </c>
      <c r="D11" s="18">
        <f t="shared" si="0"/>
        <v>6.0293901363271845</v>
      </c>
    </row>
    <row r="12" spans="1:4" ht="17.25" customHeight="1">
      <c r="A12" s="16" t="s">
        <v>11</v>
      </c>
      <c r="B12" s="17">
        <v>2504</v>
      </c>
      <c r="C12" s="17">
        <v>716.77672</v>
      </c>
      <c r="D12" s="18">
        <f t="shared" si="0"/>
        <v>28.625268370607028</v>
      </c>
    </row>
    <row r="13" spans="1:4" ht="19.5" customHeight="1" hidden="1">
      <c r="A13" s="16" t="s">
        <v>12</v>
      </c>
      <c r="B13" s="17"/>
      <c r="C13" s="17"/>
      <c r="D13" s="18"/>
    </row>
    <row r="14" spans="1:4" ht="45" customHeight="1">
      <c r="A14" s="16" t="s">
        <v>13</v>
      </c>
      <c r="B14" s="17">
        <v>680</v>
      </c>
      <c r="C14" s="17">
        <v>319.46412</v>
      </c>
      <c r="D14" s="18">
        <f t="shared" si="0"/>
        <v>46.98001764705882</v>
      </c>
    </row>
    <row r="15" spans="1:4" ht="30" customHeight="1">
      <c r="A15" s="16" t="s">
        <v>14</v>
      </c>
      <c r="B15" s="17">
        <v>181</v>
      </c>
      <c r="C15" s="17">
        <v>78.69592</v>
      </c>
      <c r="D15" s="18">
        <f t="shared" si="0"/>
        <v>43.47840883977901</v>
      </c>
    </row>
    <row r="16" spans="1:4" ht="27.75" customHeight="1" hidden="1">
      <c r="A16" s="16" t="s">
        <v>15</v>
      </c>
      <c r="B16" s="17"/>
      <c r="C16" s="17"/>
      <c r="D16" s="18"/>
    </row>
    <row r="17" spans="1:4" ht="31.5" customHeight="1">
      <c r="A17" s="16" t="s">
        <v>16</v>
      </c>
      <c r="B17" s="17">
        <v>351</v>
      </c>
      <c r="C17" s="19">
        <v>56.85989</v>
      </c>
      <c r="D17" s="18">
        <f t="shared" si="0"/>
        <v>16.199398860398862</v>
      </c>
    </row>
    <row r="18" spans="1:4" ht="27.75" customHeight="1">
      <c r="A18" s="20" t="s">
        <v>17</v>
      </c>
      <c r="B18" s="17">
        <v>217</v>
      </c>
      <c r="C18" s="17">
        <v>159.67441</v>
      </c>
      <c r="D18" s="18">
        <f>C18/B18*100</f>
        <v>73.58267741935484</v>
      </c>
    </row>
    <row r="19" spans="1:4" ht="31.5" customHeight="1" hidden="1">
      <c r="A19" s="16" t="s">
        <v>18</v>
      </c>
      <c r="B19" s="17"/>
      <c r="C19" s="19"/>
      <c r="D19" s="18" t="e">
        <f t="shared" si="0"/>
        <v>#DIV/0!</v>
      </c>
    </row>
    <row r="20" spans="1:4" ht="14.25" customHeight="1">
      <c r="A20" s="16" t="s">
        <v>19</v>
      </c>
      <c r="B20" s="17">
        <v>0</v>
      </c>
      <c r="C20" s="17">
        <v>5.53077</v>
      </c>
      <c r="D20" s="18"/>
    </row>
    <row r="21" spans="1:4" ht="48.75" customHeight="1">
      <c r="A21" s="21" t="s">
        <v>20</v>
      </c>
      <c r="B21" s="17">
        <v>250</v>
      </c>
      <c r="C21" s="17">
        <v>9.81698</v>
      </c>
      <c r="D21" s="18">
        <f>C21/B21*100</f>
        <v>3.926792</v>
      </c>
    </row>
    <row r="22" spans="1:4" ht="31.5" customHeight="1">
      <c r="A22" s="16" t="s">
        <v>21</v>
      </c>
      <c r="B22" s="17">
        <v>0</v>
      </c>
      <c r="C22" s="17">
        <v>0</v>
      </c>
      <c r="D22" s="18"/>
    </row>
    <row r="23" spans="1:4" ht="19.5" customHeight="1">
      <c r="A23" s="16" t="s">
        <v>22</v>
      </c>
      <c r="B23" s="17"/>
      <c r="C23" s="17"/>
      <c r="D23" s="18"/>
    </row>
    <row r="24" spans="1:4" ht="29.25" customHeight="1">
      <c r="A24" s="13" t="s">
        <v>23</v>
      </c>
      <c r="B24" s="22">
        <f>B26+B27+B28+B29+B31+B33+B34</f>
        <v>66144.74558</v>
      </c>
      <c r="C24" s="22">
        <f>C26+C27+C28+C29+C30+C31+C33+C34</f>
        <v>28746.061469999997</v>
      </c>
      <c r="D24" s="22">
        <f>C24/B24*100</f>
        <v>43.45932729491345</v>
      </c>
    </row>
    <row r="25" spans="1:4" ht="60" customHeight="1" hidden="1">
      <c r="A25" s="16" t="s">
        <v>24</v>
      </c>
      <c r="B25" s="23">
        <v>998.649</v>
      </c>
      <c r="C25" s="23">
        <v>998.649</v>
      </c>
      <c r="D25" s="18">
        <f>C25/B25*100</f>
        <v>100</v>
      </c>
    </row>
    <row r="26" spans="1:4" ht="36" customHeight="1">
      <c r="A26" s="16" t="s">
        <v>25</v>
      </c>
      <c r="B26" s="23">
        <v>7058.39368</v>
      </c>
      <c r="C26" s="23">
        <v>0</v>
      </c>
      <c r="D26" s="18">
        <f>C26/B26*100</f>
        <v>0</v>
      </c>
    </row>
    <row r="27" spans="1:4" ht="64.5" customHeight="1">
      <c r="A27" s="16" t="s">
        <v>26</v>
      </c>
      <c r="B27" s="23">
        <v>1500</v>
      </c>
      <c r="C27" s="23">
        <v>0</v>
      </c>
      <c r="D27" s="18">
        <v>0</v>
      </c>
    </row>
    <row r="28" spans="1:4" ht="60" customHeight="1">
      <c r="A28" s="16" t="s">
        <v>27</v>
      </c>
      <c r="B28" s="23">
        <v>6817.19007</v>
      </c>
      <c r="C28" s="23">
        <v>6206.81147</v>
      </c>
      <c r="D28" s="18">
        <f>C28/B28*100</f>
        <v>91.04647818628298</v>
      </c>
    </row>
    <row r="29" spans="1:4" ht="63.75" customHeight="1">
      <c r="A29" s="16" t="s">
        <v>28</v>
      </c>
      <c r="B29" s="23">
        <v>2399.89475</v>
      </c>
      <c r="C29" s="23">
        <v>0</v>
      </c>
      <c r="D29" s="18">
        <f>C29/B29*100</f>
        <v>0</v>
      </c>
    </row>
    <row r="30" spans="1:4" ht="52.5" customHeight="1">
      <c r="A30" s="24" t="s">
        <v>29</v>
      </c>
      <c r="B30" s="23">
        <v>0</v>
      </c>
      <c r="C30" s="23">
        <v>-263.54078</v>
      </c>
      <c r="D30" s="18">
        <v>0</v>
      </c>
    </row>
    <row r="31" spans="1:4" ht="67.5" customHeight="1">
      <c r="A31" s="16" t="s">
        <v>30</v>
      </c>
      <c r="B31" s="23">
        <v>48224.1</v>
      </c>
      <c r="C31" s="23">
        <v>22726.534</v>
      </c>
      <c r="D31" s="18">
        <f>C31/B31*100</f>
        <v>47.12692201617033</v>
      </c>
    </row>
    <row r="32" spans="1:4" ht="46.5" customHeight="1" hidden="1">
      <c r="A32" s="16" t="s">
        <v>31</v>
      </c>
      <c r="B32" s="23">
        <v>4427</v>
      </c>
      <c r="C32" s="23">
        <v>4427</v>
      </c>
      <c r="D32" s="18">
        <f>C32/B32*100</f>
        <v>100</v>
      </c>
    </row>
    <row r="33" spans="1:4" ht="45" customHeight="1">
      <c r="A33" s="16" t="s">
        <v>32</v>
      </c>
      <c r="B33" s="23">
        <v>145.16708</v>
      </c>
      <c r="C33" s="23">
        <v>76.25678</v>
      </c>
      <c r="D33" s="18">
        <f>C33/B33*100</f>
        <v>52.53035330048659</v>
      </c>
    </row>
    <row r="34" spans="1:4" ht="32.25" customHeight="1">
      <c r="A34" s="16" t="s">
        <v>33</v>
      </c>
      <c r="B34" s="23">
        <v>0</v>
      </c>
      <c r="C34" s="23">
        <v>0</v>
      </c>
      <c r="D34" s="18"/>
    </row>
    <row r="35" spans="1:4" ht="14.25" customHeight="1">
      <c r="A35" s="13" t="s">
        <v>34</v>
      </c>
      <c r="B35" s="14">
        <f>B24+B8</f>
        <v>93819.74558</v>
      </c>
      <c r="C35" s="25">
        <f>C24+C8</f>
        <v>39676.18360999999</v>
      </c>
      <c r="D35" s="15">
        <f>C35/B35*100</f>
        <v>42.2898008992874</v>
      </c>
    </row>
    <row r="36" spans="1:4" ht="16.5" customHeight="1">
      <c r="A36" s="13" t="s">
        <v>35</v>
      </c>
      <c r="B36" s="25">
        <f>B37+B42+B44+B48+B53+B55</f>
        <v>95117.64558</v>
      </c>
      <c r="C36" s="25">
        <f>C37+C44+C48+C53+C55+C42</f>
        <v>39434.39758999999</v>
      </c>
      <c r="D36" s="15">
        <f>C36/B36*100</f>
        <v>41.45855098656027</v>
      </c>
    </row>
    <row r="37" spans="1:4" ht="16.5" customHeight="1">
      <c r="A37" s="13" t="s">
        <v>36</v>
      </c>
      <c r="B37" s="25">
        <f>B38+B40+B41+B39</f>
        <v>3441.3</v>
      </c>
      <c r="C37" s="25">
        <f>C38+C40+C41+C39</f>
        <v>1619.13742</v>
      </c>
      <c r="D37" s="15">
        <f>C37/B37*100</f>
        <v>47.05016766919478</v>
      </c>
    </row>
    <row r="38" spans="1:4" ht="43.5" customHeight="1">
      <c r="A38" s="26" t="s">
        <v>37</v>
      </c>
      <c r="B38" s="27">
        <v>3262.3</v>
      </c>
      <c r="C38" s="27">
        <v>1518.65674</v>
      </c>
      <c r="D38" s="18">
        <f>C38/B38*100</f>
        <v>46.55171933911657</v>
      </c>
    </row>
    <row r="39" spans="1:4" ht="12.75" hidden="1">
      <c r="A39" s="28" t="s">
        <v>38</v>
      </c>
      <c r="B39" s="27">
        <v>0</v>
      </c>
      <c r="C39" s="27">
        <v>0</v>
      </c>
      <c r="D39" s="18" t="e">
        <f>C39/B39*100</f>
        <v>#DIV/0!</v>
      </c>
    </row>
    <row r="40" spans="1:4" ht="15.75" customHeight="1">
      <c r="A40" s="26" t="s">
        <v>39</v>
      </c>
      <c r="B40" s="27">
        <v>2</v>
      </c>
      <c r="C40" s="27">
        <v>0</v>
      </c>
      <c r="D40" s="18">
        <f>C40/B40*100</f>
        <v>0</v>
      </c>
    </row>
    <row r="41" spans="1:4" ht="15.75" customHeight="1">
      <c r="A41" s="16" t="s">
        <v>40</v>
      </c>
      <c r="B41" s="27">
        <v>177</v>
      </c>
      <c r="C41" s="27">
        <v>100.48068</v>
      </c>
      <c r="D41" s="18">
        <f>C41/B41*100</f>
        <v>56.76874576271187</v>
      </c>
    </row>
    <row r="42" spans="1:4" ht="33" customHeight="1">
      <c r="A42" s="13" t="s">
        <v>41</v>
      </c>
      <c r="B42" s="25">
        <f>B43</f>
        <v>139.2</v>
      </c>
      <c r="C42" s="25">
        <f>C43</f>
        <v>139.2</v>
      </c>
      <c r="D42" s="18">
        <f>C42/B42*100</f>
        <v>100</v>
      </c>
    </row>
    <row r="43" spans="1:4" ht="30.75" customHeight="1">
      <c r="A43" s="16" t="s">
        <v>42</v>
      </c>
      <c r="B43" s="27">
        <v>139.2</v>
      </c>
      <c r="C43" s="27">
        <v>139.2</v>
      </c>
      <c r="D43" s="18">
        <f>C43/B43*100</f>
        <v>100</v>
      </c>
    </row>
    <row r="44" spans="1:4" ht="15.75" customHeight="1">
      <c r="A44" s="13" t="s">
        <v>43</v>
      </c>
      <c r="B44" s="25">
        <f>B46+B47+B45</f>
        <v>61049.41475</v>
      </c>
      <c r="C44" s="25">
        <f>C46+C47+C45</f>
        <v>24269.80054</v>
      </c>
      <c r="D44" s="15">
        <f>C44/B44*100</f>
        <v>39.75435413981589</v>
      </c>
    </row>
    <row r="45" spans="1:4" ht="15.75" customHeight="1">
      <c r="A45" s="16" t="s">
        <v>44</v>
      </c>
      <c r="B45" s="27">
        <v>225</v>
      </c>
      <c r="C45" s="27">
        <v>0</v>
      </c>
      <c r="D45" s="18">
        <f>C45/B45*100</f>
        <v>0</v>
      </c>
    </row>
    <row r="46" spans="1:4" ht="15.75" customHeight="1">
      <c r="A46" s="16" t="s">
        <v>45</v>
      </c>
      <c r="B46" s="27">
        <v>60054.41475</v>
      </c>
      <c r="C46" s="27">
        <v>24244.80054</v>
      </c>
      <c r="D46" s="18">
        <f>C46/B46*100</f>
        <v>40.37138758395776</v>
      </c>
    </row>
    <row r="47" spans="1:4" ht="12.75">
      <c r="A47" s="29" t="s">
        <v>46</v>
      </c>
      <c r="B47" s="27">
        <v>770</v>
      </c>
      <c r="C47" s="27">
        <v>25</v>
      </c>
      <c r="D47" s="18">
        <f>C47/B47*100</f>
        <v>3.2467532467532463</v>
      </c>
    </row>
    <row r="48" spans="1:4" ht="17.25" customHeight="1">
      <c r="A48" s="13" t="s">
        <v>47</v>
      </c>
      <c r="B48" s="25">
        <f>B50+B51+B52</f>
        <v>24606.930829999998</v>
      </c>
      <c r="C48" s="25">
        <f>C50+C51+C52</f>
        <v>10465.74015</v>
      </c>
      <c r="D48" s="15">
        <f>C48/B48*100</f>
        <v>42.53167622692911</v>
      </c>
    </row>
    <row r="49" spans="1:4" ht="25.5" customHeight="1" hidden="1">
      <c r="A49" s="16" t="s">
        <v>48</v>
      </c>
      <c r="B49" s="27"/>
      <c r="C49" s="27"/>
      <c r="D49" s="18" t="e">
        <f>C49/B49*100</f>
        <v>#DIV/0!</v>
      </c>
    </row>
    <row r="50" spans="1:4" ht="15" customHeight="1">
      <c r="A50" s="16" t="s">
        <v>49</v>
      </c>
      <c r="B50" s="27">
        <v>4313.29318</v>
      </c>
      <c r="C50" s="27">
        <v>2627.76949</v>
      </c>
      <c r="D50" s="18">
        <f>C50/B50*100</f>
        <v>60.92258004126676</v>
      </c>
    </row>
    <row r="51" spans="1:4" ht="15" customHeight="1">
      <c r="A51" s="16" t="s">
        <v>50</v>
      </c>
      <c r="B51" s="27">
        <v>6659.19689</v>
      </c>
      <c r="C51" s="27">
        <v>5401.3651</v>
      </c>
      <c r="D51" s="18">
        <f>C51/B51*100</f>
        <v>81.11135906059687</v>
      </c>
    </row>
    <row r="52" spans="1:4" ht="15.75" customHeight="1">
      <c r="A52" s="16" t="s">
        <v>51</v>
      </c>
      <c r="B52" s="27">
        <v>13634.44076</v>
      </c>
      <c r="C52" s="27">
        <v>2436.60556</v>
      </c>
      <c r="D52" s="18">
        <f>C52/B52*100</f>
        <v>17.870960774191666</v>
      </c>
    </row>
    <row r="53" spans="1:4" ht="15.75" customHeight="1">
      <c r="A53" s="30" t="s">
        <v>52</v>
      </c>
      <c r="B53" s="25">
        <f>B54</f>
        <v>70.7</v>
      </c>
      <c r="C53" s="25">
        <f>C54</f>
        <v>35.31948</v>
      </c>
      <c r="D53" s="15">
        <f>C53/B53*100</f>
        <v>49.95683168316831</v>
      </c>
    </row>
    <row r="54" spans="1:4" ht="15.75" customHeight="1">
      <c r="A54" s="16" t="s">
        <v>53</v>
      </c>
      <c r="B54" s="27">
        <v>70.7</v>
      </c>
      <c r="C54" s="27">
        <v>35.31948</v>
      </c>
      <c r="D54" s="18">
        <f>C54/B54*100</f>
        <v>49.95683168316831</v>
      </c>
    </row>
    <row r="55" spans="1:4" ht="28.5" customHeight="1">
      <c r="A55" s="31" t="s">
        <v>54</v>
      </c>
      <c r="B55" s="25">
        <f>B56</f>
        <v>5810.1</v>
      </c>
      <c r="C55" s="25">
        <f>C56</f>
        <v>2905.2</v>
      </c>
      <c r="D55" s="15">
        <f>C55/B55*100</f>
        <v>50.00258171115814</v>
      </c>
    </row>
    <row r="56" spans="1:4" ht="15.75" customHeight="1">
      <c r="A56" s="32" t="s">
        <v>55</v>
      </c>
      <c r="B56" s="27">
        <v>5810.1</v>
      </c>
      <c r="C56" s="27">
        <v>2905.2</v>
      </c>
      <c r="D56" s="18">
        <f>C56/B56*100</f>
        <v>50.00258171115814</v>
      </c>
    </row>
    <row r="57" spans="1:4" ht="15" customHeight="1">
      <c r="A57" s="13" t="s">
        <v>56</v>
      </c>
      <c r="B57" s="27">
        <f>B35-B36</f>
        <v>-1297.8999999999942</v>
      </c>
      <c r="C57" s="27">
        <f>C35-C36</f>
        <v>241.78601999999955</v>
      </c>
      <c r="D57" s="18"/>
    </row>
    <row r="58" spans="1:4" ht="15" customHeight="1">
      <c r="A58" s="13"/>
      <c r="B58" s="33"/>
      <c r="C58" s="33"/>
      <c r="D58" s="34"/>
    </row>
    <row r="59" spans="1:4" ht="14.25" customHeight="1">
      <c r="A59" s="35" t="s">
        <v>57</v>
      </c>
      <c r="B59" s="35"/>
      <c r="C59" s="35"/>
      <c r="D59" s="35"/>
    </row>
    <row r="60" spans="1:4" ht="14.25" customHeight="1">
      <c r="A60" s="35" t="s">
        <v>58</v>
      </c>
      <c r="B60" s="35"/>
      <c r="C60" s="35"/>
      <c r="D60" s="35"/>
    </row>
    <row r="61" spans="1:5" ht="14.25" customHeight="1">
      <c r="A61" s="35" t="s">
        <v>59</v>
      </c>
      <c r="B61" s="35"/>
      <c r="C61" s="35" t="s">
        <v>60</v>
      </c>
      <c r="D61" s="35"/>
      <c r="E61" s="35"/>
    </row>
    <row r="62" spans="1:4" ht="12.75">
      <c r="A62" s="36"/>
      <c r="B62" s="35"/>
      <c r="C62" s="35"/>
      <c r="D62" s="35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5902777777777778" top="0.5902777777777778" bottom="0.5902777777777778" header="0.5118055555555555" footer="0.5118055555555555"/>
  <pageSetup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1 июля 2020 г.</dc:title>
  <dc:subject/>
  <dc:creator>DOHOD1</dc:creator>
  <cp:keywords/>
  <dc:description/>
  <cp:lastModifiedBy>Dohod</cp:lastModifiedBy>
  <cp:lastPrinted>2020-06-05T04:55:50Z</cp:lastPrinted>
  <dcterms:created xsi:type="dcterms:W3CDTF">2007-03-05T11:59:24Z</dcterms:created>
  <dcterms:modified xsi:type="dcterms:W3CDTF">2020-07-08T04:26:43Z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XXJ7TYMEEKJ2-4589-181</vt:lpwstr>
  </property>
  <property fmtid="{D5CDD505-2E9C-101B-9397-08002B2CF9AE}" pid="3" name="_dlc_DocIdItemGuid">
    <vt:lpwstr>10482157-4811-4936-93b1-2eafd078579f</vt:lpwstr>
  </property>
  <property fmtid="{D5CDD505-2E9C-101B-9397-08002B2CF9AE}" pid="4" name="_dlc_DocIdUrl">
    <vt:lpwstr>https://vip.gov.mari.ru/sovetsk/gpsovetskiy/_layouts/DocIdRedir.aspx?ID=XXJ7TYMEEKJ2-4589-181, XXJ7TYMEEKJ2-4589-181</vt:lpwstr>
  </property>
  <property fmtid="{D5CDD505-2E9C-101B-9397-08002B2CF9AE}" pid="5" name="Описание">
    <vt:lpwstr/>
  </property>
</Properties>
</file>