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Сов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<sst xmlns="http://schemas.openxmlformats.org/spreadsheetml/2006/main" count="59" uniqueCount="59">
  <si>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Исполнение бюджета  муниципального образования</t>
  </si>
  <si>
    <t>"Городское поселение Советский"</t>
  </si>
  <si>
    <t>на 1 октября 2019 г.</t>
  </si>
  <si>
    <t>Показатели</t>
  </si>
  <si>
    <t>План 2019 г.</t>
  </si>
  <si>
    <t>Факт на 01.10.19 г.</t>
  </si>
  <si>
    <t>% исп к плану года</t>
  </si>
  <si>
    <t xml:space="preserve">00010000000000000000 Налоговые и неналоговые доходы  </t>
  </si>
  <si>
    <t>18210102000000000110 Налог на доходы физических лиц</t>
  </si>
  <si>
    <t>18210503000000000110 Единый сельскохозяйственный налог</t>
  </si>
  <si>
    <t>18210601030130000110 Налог на имущество физических лиц</t>
  </si>
  <si>
    <t>18210606000000000110 Земельный налог</t>
  </si>
  <si>
    <t>18210904050100000110 Земельный налог (по обязательствам, возникшим до 1 января 2006г)</t>
  </si>
  <si>
    <t>90311105013130000120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</si>
  <si>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90311105025130000120 Доходы в виде арендной платы за земельные участки, находящиеся в собственности городских поселений</t>
  </si>
  <si>
    <t>90311105035130000120 Доходы от сдачи в аренду имущества</t>
  </si>
  <si>
    <t>90311105075130000120 Доходы от сдачи в аренду имущества, составляющего казну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</si>
  <si>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</si>
  <si>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90411301995130000130 Прочие доходы от оказания платных услуг (работ) получателями средств бюджетов городских поселений</t>
  </si>
  <si>
    <t>90411302995130000130 Прочие доходы от компенсации затрат  бюджетов  городских поселений</t>
  </si>
  <si>
    <t>90311406013130000430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</si>
  <si>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16111633050136000140 Ден.взыскания (штрафы) о нарушении законодательства РФ в сфере закупок товаров</t>
  </si>
  <si>
    <t>90411705050130000180 прочие неналоговые доходы  в бюджеты поселений</t>
  </si>
  <si>
    <t>00020000000000000000 Безвозмездные поступления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</si>
  <si>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</si>
  <si>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904 202 25 555 13 0000 150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</si>
  <si>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992 202 40 014 13 0010 150 Межбюджетные трансферты, передаваемые бюджетам городских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</si>
  <si>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 xml:space="preserve">904 202 45 393 13 0000 150 Иные межбюджетные трансферты, передаваемые бюджетам сельских поселений из бюджета муниципального района </t>
  </si>
  <si>
    <t xml:space="preserve">992 202 40 014 13 0050 150 Иные межбюджетные трансферты, передаваемые бюджетам городских поселений из бюджета муниципального района 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</si>
  <si>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</si>
  <si>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</si>
  <si>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</si>
  <si>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</si>
  <si>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</si>
  <si>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</si>
  <si>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</si>
  <si>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</si>
  <si>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</si>
  <si>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 xml:space="preserve">0300 Национальная безопасность и правоохранительная деятельность </t>
  </si>
  <si>
    <t>0309 Мероприятия по предупреждению и ликвидации последствий чрезвычайных ситуаций и  стихийных бедствий</t>
  </si>
  <si>
    <t>0310 Обеспечение пожарной безопасности</t>
  </si>
  <si>
    <t>0400 Национальная экономика</t>
  </si>
  <si>
    <t>0406 Водное хозяйство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</si>
  <si>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</si>
  <si>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</si>
  <si>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 в.т.ч</t>
  </si>
  <si>
    <t>0501 Капитальный ремонт жилого фонда</t>
  </si>
  <si>
    <t>0501 Жилищное хозяйство в т.ч.</t>
  </si>
  <si>
    <t xml:space="preserve">0502 Коммунальное хозяйство </t>
  </si>
  <si>
    <t>0503 Благоустройство</t>
  </si>
  <si>
    <t>1000 Социальная политика</t>
  </si>
  <si>
    <t>1001 Пенсионное обеспечение</t>
  </si>
  <si>
    <t>1400 Межбюджетные трансферты общего характера бюджетам субъектов Российской Федерации и муниципальных образований</t>
  </si>
  <si>
    <t>1403 Прочие межбюджетные трансферты общего характера</t>
  </si>
  <si>
    <t>Дефицит(-), профицит(+)</t>
  </si>
  <si>
    <t xml:space="preserve">Руководитель финансового отдела </t>
  </si>
  <si>
    <t>муниципального образования</t>
  </si>
  <si>
    <t>"Советский муниципальный район":</t>
  </si>
  <si>
    <t xml:space="preserve">           Е.С. Кропотова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</si>
</sst>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@"/>
    <numFmt numFmtId="168" formatCode="0.00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justify" vertical="top" wrapText="1"/>
    </xf>
    <xf numFmtId="165" fontId="3" fillId="0" borderId="0" xfId="0" applyNumberFormat="1" applyFont="1" applyBorder="1" applyAlignment="1">
      <alignment horizontal="right" vertical="top" wrapText="1"/>
    </xf>
    <xf numFmtId="165" fontId="3" fillId="0" borderId="0" xfId="19" applyNumberFormat="1" applyFont="1" applyFill="1" applyBorder="1" applyAlignment="1" applyProtection="1">
      <alignment horizontal="right" vertical="top" wrapText="1"/>
      <protection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 applyProtection="1">
      <alignment horizontal="right" vertical="top" wrapText="1"/>
      <protection locked="0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5" fontId="4" fillId="2" borderId="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Font="1" applyAlignment="1">
      <alignment wrapText="1"/>
    </xf>
    <xf numFmtId="164" fontId="4" fillId="0" borderId="0" xfId="20" applyFont="1" applyBorder="1" applyAlignment="1">
      <alignment horizontal="justify" vertical="top" wrapText="1"/>
      <protection/>
    </xf>
    <xf numFmtId="165" fontId="3" fillId="0" borderId="0" xfId="0" applyNumberFormat="1" applyFont="1" applyBorder="1" applyAlignment="1" applyProtection="1">
      <alignment horizontal="right" vertical="top"/>
      <protection locked="0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>
      <alignment horizontal="right" vertical="top" wrapText="1"/>
    </xf>
    <xf numFmtId="164" fontId="4" fillId="0" borderId="0" xfId="0" applyFont="1" applyBorder="1" applyAlignment="1">
      <alignment horizontal="justify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Font="1" applyBorder="1" applyAlignment="1">
      <alignment horizontal="justify" vertical="center" wrapText="1"/>
    </xf>
    <xf numFmtId="167" fontId="4" fillId="0" borderId="0" xfId="0" applyNumberFormat="1" applyFont="1" applyBorder="1" applyAlignment="1">
      <alignment horizontal="justify" vertical="top"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 wrapText="1"/>
    </xf>
    <xf numFmtId="167" fontId="4" fillId="0" borderId="0" xfId="0" applyNumberFormat="1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right" vertical="top" wrapText="1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68.125" style="1" customWidth="1"/>
    <col min="2" max="2" width="19.75390625" style="0" customWidth="1"/>
    <col min="3" max="3" width="17.375" style="0" customWidth="1"/>
    <col min="4" max="4" width="16.875" style="0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 t="s">
        <v>2</v>
      </c>
      <c r="B3" s="2"/>
      <c r="C3" s="2"/>
      <c r="D3" s="2"/>
    </row>
    <row r="4" spans="1:4" ht="9.75" customHeight="1">
      <c r="A4" s="3"/>
      <c r="B4" s="3"/>
      <c r="C4" s="3"/>
      <c r="D4" s="3"/>
    </row>
    <row r="5" spans="1:4" ht="35.25" customHeight="1">
      <c r="A5" s="4" t="s">
        <v>3</v>
      </c>
      <c r="B5" s="5" t="s">
        <v>4</v>
      </c>
      <c r="C5" s="5" t="s">
        <v>5</v>
      </c>
      <c r="D5" s="6" t="s">
        <v>6</v>
      </c>
    </row>
    <row r="6" spans="1:4" ht="14.25" customHeight="1">
      <c r="A6" s="7">
        <v>1</v>
      </c>
      <c r="B6" s="8">
        <v>2</v>
      </c>
      <c r="C6" s="8">
        <v>3</v>
      </c>
      <c r="D6" s="9">
        <v>4</v>
      </c>
    </row>
    <row r="7" spans="1:4" ht="16.5" customHeight="1">
      <c r="A7" s="10"/>
      <c r="B7" s="11"/>
      <c r="C7" s="11"/>
      <c r="D7" s="12"/>
    </row>
    <row r="8" spans="1:4" ht="17.25" customHeight="1">
      <c r="A8" s="13" t="s">
        <v>7</v>
      </c>
      <c r="B8" s="14">
        <f>SUM(B9:B23)</f>
        <v>28080</v>
      </c>
      <c r="C8" s="14">
        <f>SUM(C9:C23)</f>
        <v>18545.15639</v>
      </c>
      <c r="D8" s="15">
        <f aca="true" t="shared" si="0" ref="D8:D19">C8/B8*100</f>
        <v>66.04400423789174</v>
      </c>
    </row>
    <row r="9" spans="1:4" ht="15.75" customHeight="1">
      <c r="A9" s="16" t="s">
        <v>8</v>
      </c>
      <c r="B9" s="17">
        <v>20233</v>
      </c>
      <c r="C9" s="17">
        <v>14546.90589</v>
      </c>
      <c r="D9" s="18">
        <f>C9/B9*100</f>
        <v>71.89693021301834</v>
      </c>
    </row>
    <row r="10" spans="1:4" ht="15.75" customHeight="1">
      <c r="A10" s="16" t="s">
        <v>9</v>
      </c>
      <c r="B10" s="17">
        <v>94</v>
      </c>
      <c r="C10" s="17">
        <v>2.659</v>
      </c>
      <c r="D10" s="18">
        <f>C10/B10*100</f>
        <v>2.8287234042553187</v>
      </c>
    </row>
    <row r="11" spans="1:4" ht="15.75" customHeight="1">
      <c r="A11" s="16" t="s">
        <v>10</v>
      </c>
      <c r="B11" s="17">
        <v>2196</v>
      </c>
      <c r="C11" s="17">
        <v>787.92572</v>
      </c>
      <c r="D11" s="18">
        <f t="shared" si="0"/>
        <v>35.88004189435337</v>
      </c>
    </row>
    <row r="12" spans="1:4" ht="17.25" customHeight="1">
      <c r="A12" s="16" t="s">
        <v>11</v>
      </c>
      <c r="B12" s="17">
        <v>4048</v>
      </c>
      <c r="C12" s="17">
        <v>1332.24669</v>
      </c>
      <c r="D12" s="18">
        <f t="shared" si="0"/>
        <v>32.9112324604743</v>
      </c>
    </row>
    <row r="13" spans="1:4" ht="19.5" customHeight="1" hidden="1">
      <c r="A13" s="16" t="s">
        <v>12</v>
      </c>
      <c r="B13" s="17"/>
      <c r="C13" s="17"/>
      <c r="D13" s="18"/>
    </row>
    <row r="14" spans="1:4" ht="45" customHeight="1">
      <c r="A14" s="16" t="s">
        <v>13</v>
      </c>
      <c r="B14" s="17">
        <v>550</v>
      </c>
      <c r="C14" s="17">
        <v>685.75469</v>
      </c>
      <c r="D14" s="18">
        <f t="shared" si="0"/>
        <v>124.68267090909092</v>
      </c>
    </row>
    <row r="15" spans="1:4" ht="30" customHeight="1">
      <c r="A15" s="16" t="s">
        <v>14</v>
      </c>
      <c r="B15" s="17">
        <v>561</v>
      </c>
      <c r="C15" s="17">
        <v>597.97108</v>
      </c>
      <c r="D15" s="18">
        <f t="shared" si="0"/>
        <v>106.59021033868092</v>
      </c>
    </row>
    <row r="16" spans="1:4" ht="27.75" customHeight="1" hidden="1">
      <c r="A16" s="16" t="s">
        <v>15</v>
      </c>
      <c r="B16" s="17"/>
      <c r="C16" s="17"/>
      <c r="D16" s="18"/>
    </row>
    <row r="17" spans="1:4" ht="31.5" customHeight="1">
      <c r="A17" s="16" t="s">
        <v>16</v>
      </c>
      <c r="B17" s="17">
        <v>376</v>
      </c>
      <c r="C17" s="19">
        <v>166.3594</v>
      </c>
      <c r="D17" s="18">
        <f t="shared" si="0"/>
        <v>44.24452127659574</v>
      </c>
    </row>
    <row r="18" spans="1:4" ht="27.75" customHeight="1">
      <c r="A18" s="20" t="s">
        <v>17</v>
      </c>
      <c r="B18" s="17">
        <v>22</v>
      </c>
      <c r="C18" s="17">
        <v>242.36804</v>
      </c>
      <c r="D18" s="18">
        <f>C18/B18*100</f>
        <v>1101.6729090909091</v>
      </c>
    </row>
    <row r="19" spans="1:4" ht="31.5" customHeight="1" hidden="1">
      <c r="A19" s="16" t="s">
        <v>18</v>
      </c>
      <c r="B19" s="17"/>
      <c r="C19" s="19"/>
      <c r="D19" s="18" t="e">
        <f t="shared" si="0"/>
        <v>#DIV/0!</v>
      </c>
    </row>
    <row r="20" spans="1:4" ht="14.25" customHeight="1">
      <c r="A20" s="16" t="s">
        <v>19</v>
      </c>
      <c r="B20" s="17">
        <v>0</v>
      </c>
      <c r="C20" s="17">
        <v>2.387</v>
      </c>
      <c r="D20" s="18"/>
    </row>
    <row r="21" spans="1:4" ht="48.75" customHeight="1">
      <c r="A21" s="21" t="s">
        <v>20</v>
      </c>
      <c r="B21" s="17">
        <v>0</v>
      </c>
      <c r="C21" s="17">
        <v>174.57888</v>
      </c>
      <c r="D21" s="18"/>
    </row>
    <row r="22" spans="1:4" ht="31.5" customHeight="1">
      <c r="A22" s="16" t="s">
        <v>21</v>
      </c>
      <c r="B22" s="17">
        <v>0</v>
      </c>
      <c r="C22" s="17">
        <v>6</v>
      </c>
      <c r="D22" s="18"/>
    </row>
    <row r="23" spans="1:4" ht="19.5" customHeight="1">
      <c r="A23" s="16" t="s">
        <v>22</v>
      </c>
      <c r="B23" s="17"/>
      <c r="C23" s="17"/>
      <c r="D23" s="18"/>
    </row>
    <row r="24" spans="1:4" ht="18.75" customHeight="1">
      <c r="A24" s="13" t="s">
        <v>23</v>
      </c>
      <c r="B24" s="22">
        <f>B26+B28+B29+B25+B27+B30+B31</f>
        <v>58879.84542</v>
      </c>
      <c r="C24" s="22">
        <f>C26+C28+C29+C25+C27+C30+C31</f>
        <v>22645.93432</v>
      </c>
      <c r="D24" s="22">
        <f>D26+D28+D25+D27+D29</f>
        <v>157.51240558512228</v>
      </c>
    </row>
    <row r="25" spans="1:4" ht="60" customHeight="1">
      <c r="A25" s="16" t="s">
        <v>24</v>
      </c>
      <c r="B25" s="23">
        <v>998.649</v>
      </c>
      <c r="C25" s="23">
        <v>998.649</v>
      </c>
      <c r="D25" s="18"/>
    </row>
    <row r="26" spans="1:4" ht="45.75" customHeight="1">
      <c r="A26" s="16" t="s">
        <v>25</v>
      </c>
      <c r="B26" s="23">
        <v>7469.93985</v>
      </c>
      <c r="C26" s="23">
        <v>7329.20408</v>
      </c>
      <c r="D26" s="18"/>
    </row>
    <row r="27" spans="1:4" ht="75.75" customHeight="1">
      <c r="A27" s="16" t="s">
        <v>26</v>
      </c>
      <c r="B27" s="23">
        <v>2797.93687</v>
      </c>
      <c r="C27" s="23">
        <v>1893.1</v>
      </c>
      <c r="D27" s="18">
        <f>C27/B27*100</f>
        <v>67.66056876758624</v>
      </c>
    </row>
    <row r="28" spans="1:4" ht="46.5" customHeight="1">
      <c r="A28" s="16" t="s">
        <v>27</v>
      </c>
      <c r="B28" s="23">
        <v>42005.82</v>
      </c>
      <c r="C28" s="23">
        <v>7316.935</v>
      </c>
      <c r="D28" s="18"/>
    </row>
    <row r="29" spans="1:4" ht="46.5" customHeight="1">
      <c r="A29" s="16" t="s">
        <v>28</v>
      </c>
      <c r="B29" s="23">
        <v>4927</v>
      </c>
      <c r="C29" s="23">
        <v>4427</v>
      </c>
      <c r="D29" s="18">
        <f>C29/B29*100</f>
        <v>89.85183681753603</v>
      </c>
    </row>
    <row r="30" spans="1:4" ht="45" customHeight="1">
      <c r="A30" s="16" t="s">
        <v>29</v>
      </c>
      <c r="B30" s="23">
        <v>160.4997</v>
      </c>
      <c r="C30" s="23">
        <v>161.04624</v>
      </c>
      <c r="D30" s="18">
        <f>C30/B30*100</f>
        <v>100.34052400097946</v>
      </c>
    </row>
    <row r="31" spans="1:4" ht="32.25" customHeight="1">
      <c r="A31" s="16" t="s">
        <v>30</v>
      </c>
      <c r="B31" s="23">
        <v>520</v>
      </c>
      <c r="C31" s="23">
        <v>520</v>
      </c>
      <c r="D31" s="18"/>
    </row>
    <row r="32" spans="1:4" ht="14.25" customHeight="1">
      <c r="A32" s="13" t="s">
        <v>31</v>
      </c>
      <c r="B32" s="14">
        <f>B24+B8</f>
        <v>86959.84542</v>
      </c>
      <c r="C32" s="24">
        <f>C24+C8</f>
        <v>41191.090710000004</v>
      </c>
      <c r="D32" s="15">
        <f>C32/B32*100</f>
        <v>47.367943803320536</v>
      </c>
    </row>
    <row r="33" spans="1:4" ht="16.5" customHeight="1">
      <c r="A33" s="13" t="s">
        <v>32</v>
      </c>
      <c r="B33" s="24">
        <f>B34+B39+B42+B46+B51+B53</f>
        <v>89431.04589000001</v>
      </c>
      <c r="C33" s="24">
        <f>C34+C42+C46+C51+C53</f>
        <v>41291.070889999995</v>
      </c>
      <c r="D33" s="15">
        <f>C33/B33*100</f>
        <v>46.17084646509437</v>
      </c>
    </row>
    <row r="34" spans="1:4" ht="16.5" customHeight="1">
      <c r="A34" s="13" t="s">
        <v>33</v>
      </c>
      <c r="B34" s="24">
        <f>B35+B37+B38+B36</f>
        <v>6521.842570000001</v>
      </c>
      <c r="C34" s="24">
        <f>C35+C37+C38+C36</f>
        <v>2764.4466500000003</v>
      </c>
      <c r="D34" s="15">
        <f>C34/B34*100</f>
        <v>42.38750966967913</v>
      </c>
    </row>
    <row r="35" spans="1:4" ht="43.5" customHeight="1">
      <c r="A35" s="25" t="s">
        <v>34</v>
      </c>
      <c r="B35" s="26">
        <v>3036.52</v>
      </c>
      <c r="C35" s="26">
        <v>2292.8561</v>
      </c>
      <c r="D35" s="18">
        <f>C35/B35*100</f>
        <v>75.50933634555346</v>
      </c>
    </row>
    <row r="36" spans="1:4" ht="12.75">
      <c r="A36" s="27" t="s">
        <v>35</v>
      </c>
      <c r="B36" s="26">
        <v>114.135</v>
      </c>
      <c r="C36" s="26">
        <v>114.135</v>
      </c>
      <c r="D36" s="18"/>
    </row>
    <row r="37" spans="1:4" ht="15.75" customHeight="1">
      <c r="A37" s="25" t="s">
        <v>36</v>
      </c>
      <c r="B37" s="26">
        <v>2</v>
      </c>
      <c r="C37" s="26">
        <v>0</v>
      </c>
      <c r="D37" s="18">
        <f>C37/B37*100</f>
        <v>0</v>
      </c>
    </row>
    <row r="38" spans="1:4" ht="15.75" customHeight="1">
      <c r="A38" s="16" t="s">
        <v>37</v>
      </c>
      <c r="B38" s="26">
        <v>3369.18757</v>
      </c>
      <c r="C38" s="26">
        <v>357.45555</v>
      </c>
      <c r="D38" s="18">
        <f>C38/B38*100</f>
        <v>10.609547333691486</v>
      </c>
    </row>
    <row r="39" spans="1:4" ht="15.75" customHeight="1">
      <c r="A39" s="13" t="s">
        <v>38</v>
      </c>
      <c r="B39" s="24">
        <f>B40+B41</f>
        <v>752.62</v>
      </c>
      <c r="C39" s="24">
        <f>C40+C41</f>
        <v>0</v>
      </c>
      <c r="D39" s="18">
        <v>0</v>
      </c>
    </row>
    <row r="40" spans="1:4" ht="28.5" customHeight="1">
      <c r="A40" s="16" t="s">
        <v>39</v>
      </c>
      <c r="B40" s="26">
        <v>752.62</v>
      </c>
      <c r="C40" s="26">
        <v>0</v>
      </c>
      <c r="D40" s="18">
        <v>0</v>
      </c>
    </row>
    <row r="41" spans="1:4" ht="12.75">
      <c r="A41" s="16" t="s">
        <v>40</v>
      </c>
      <c r="B41" s="26">
        <v>0</v>
      </c>
      <c r="C41" s="26">
        <v>0</v>
      </c>
      <c r="D41" s="18">
        <v>0</v>
      </c>
    </row>
    <row r="42" spans="1:4" ht="15.75" customHeight="1">
      <c r="A42" s="13" t="s">
        <v>41</v>
      </c>
      <c r="B42" s="24">
        <f>B44+B45+B43</f>
        <v>53402.401340000004</v>
      </c>
      <c r="C42" s="24">
        <f>C44+C45+C43</f>
        <v>16870.32618</v>
      </c>
      <c r="D42" s="15">
        <f>C42/B42*100</f>
        <v>31.59095051286321</v>
      </c>
    </row>
    <row r="43" spans="1:4" ht="15.75" customHeight="1">
      <c r="A43" s="16" t="s">
        <v>42</v>
      </c>
      <c r="B43" s="26">
        <v>300</v>
      </c>
      <c r="C43" s="26">
        <v>0</v>
      </c>
      <c r="D43" s="18">
        <f>C43/B43*100</f>
        <v>0</v>
      </c>
    </row>
    <row r="44" spans="1:4" ht="15.75" customHeight="1">
      <c r="A44" s="16" t="s">
        <v>43</v>
      </c>
      <c r="B44" s="26">
        <v>50916.37234</v>
      </c>
      <c r="C44" s="26">
        <v>14684.29718</v>
      </c>
      <c r="D44" s="18">
        <f>C44/B44*100</f>
        <v>28.840030240064817</v>
      </c>
    </row>
    <row r="45" spans="1:4" ht="12.75">
      <c r="A45" s="28" t="s">
        <v>44</v>
      </c>
      <c r="B45" s="26">
        <v>2186.029</v>
      </c>
      <c r="C45" s="26">
        <v>2186.029</v>
      </c>
      <c r="D45" s="18">
        <v>0</v>
      </c>
    </row>
    <row r="46" spans="1:4" ht="17.25" customHeight="1">
      <c r="A46" s="13" t="s">
        <v>45</v>
      </c>
      <c r="B46" s="24">
        <f>B48+B49+B50</f>
        <v>24719.581980000003</v>
      </c>
      <c r="C46" s="24">
        <f>C48+C49+C50</f>
        <v>18620.05256</v>
      </c>
      <c r="D46" s="15">
        <f>C46/B46*100</f>
        <v>75.32511097908137</v>
      </c>
    </row>
    <row r="47" spans="1:4" ht="25.5" customHeight="1" hidden="1">
      <c r="A47" s="16" t="s">
        <v>46</v>
      </c>
      <c r="B47" s="26"/>
      <c r="C47" s="26"/>
      <c r="D47" s="18" t="e">
        <f>C47/B47*100</f>
        <v>#DIV/0!</v>
      </c>
    </row>
    <row r="48" spans="1:4" ht="15" customHeight="1">
      <c r="A48" s="16" t="s">
        <v>47</v>
      </c>
      <c r="B48" s="26">
        <v>890</v>
      </c>
      <c r="C48" s="26">
        <v>430.98812</v>
      </c>
      <c r="D48" s="18">
        <f>C48/B48*100</f>
        <v>48.425631460674154</v>
      </c>
    </row>
    <row r="49" spans="1:4" ht="15" customHeight="1">
      <c r="A49" s="16" t="s">
        <v>48</v>
      </c>
      <c r="B49" s="26">
        <v>9619.44</v>
      </c>
      <c r="C49" s="26">
        <v>6188.08271</v>
      </c>
      <c r="D49" s="18">
        <f>C49/B49*100</f>
        <v>64.32892881498299</v>
      </c>
    </row>
    <row r="50" spans="1:4" ht="15.75" customHeight="1">
      <c r="A50" s="16" t="s">
        <v>49</v>
      </c>
      <c r="B50" s="26">
        <v>14210.14198</v>
      </c>
      <c r="C50" s="26">
        <v>12000.98173</v>
      </c>
      <c r="D50" s="18">
        <f>C50/B50*100</f>
        <v>84.45363703537042</v>
      </c>
    </row>
    <row r="51" spans="1:4" ht="15.75" customHeight="1">
      <c r="A51" s="29" t="s">
        <v>50</v>
      </c>
      <c r="B51" s="24">
        <f>B52</f>
        <v>84</v>
      </c>
      <c r="C51" s="24">
        <f>C52</f>
        <v>66.2455</v>
      </c>
      <c r="D51" s="15">
        <f>C51/B51*100</f>
        <v>78.86369047619048</v>
      </c>
    </row>
    <row r="52" spans="1:4" ht="15.75" customHeight="1">
      <c r="A52" s="16" t="s">
        <v>51</v>
      </c>
      <c r="B52" s="26">
        <v>84</v>
      </c>
      <c r="C52" s="26">
        <v>66.2455</v>
      </c>
      <c r="D52" s="18">
        <f>C52/B52*100</f>
        <v>78.86369047619048</v>
      </c>
    </row>
    <row r="53" spans="1:4" ht="28.5" customHeight="1">
      <c r="A53" s="30" t="s">
        <v>52</v>
      </c>
      <c r="B53" s="24">
        <f>B54</f>
        <v>3950.6</v>
      </c>
      <c r="C53" s="24">
        <f>C54</f>
        <v>2970</v>
      </c>
      <c r="D53" s="15">
        <f>C53/B53*100</f>
        <v>75.17845390573584</v>
      </c>
    </row>
    <row r="54" spans="1:4" ht="15.75" customHeight="1">
      <c r="A54" s="31" t="s">
        <v>53</v>
      </c>
      <c r="B54" s="26">
        <v>3950.6</v>
      </c>
      <c r="C54" s="26">
        <v>2970</v>
      </c>
      <c r="D54" s="18">
        <f>C54/B54*100</f>
        <v>75.17845390573584</v>
      </c>
    </row>
    <row r="55" spans="1:4" ht="15" customHeight="1">
      <c r="A55" s="13" t="s">
        <v>54</v>
      </c>
      <c r="B55" s="26">
        <f>B32-B33</f>
        <v>-2471.2004700000107</v>
      </c>
      <c r="C55" s="26">
        <f>C32-C33</f>
        <v>-99.98017999999138</v>
      </c>
      <c r="D55" s="18"/>
    </row>
    <row r="56" spans="1:4" ht="15" customHeight="1">
      <c r="A56" s="13"/>
      <c r="B56" s="32"/>
      <c r="C56" s="32"/>
      <c r="D56" s="33"/>
    </row>
    <row r="57" spans="1:4" ht="14.25" customHeight="1">
      <c r="A57" s="34" t="s">
        <v>55</v>
      </c>
      <c r="B57" s="34"/>
      <c r="C57" s="34"/>
      <c r="D57" s="34"/>
    </row>
    <row r="58" spans="1:4" ht="14.25" customHeight="1">
      <c r="A58" s="34" t="s">
        <v>56</v>
      </c>
      <c r="B58" s="34"/>
      <c r="C58" s="34"/>
      <c r="D58" s="34"/>
    </row>
    <row r="59" spans="1:5" ht="14.25" customHeight="1">
      <c r="A59" s="34" t="s">
        <v>57</v>
      </c>
      <c r="B59" s="34"/>
      <c r="C59" s="34" t="s">
        <v>58</v>
      </c>
      <c r="D59" s="34"/>
      <c r="E59" s="34"/>
    </row>
    <row r="60" spans="1:4" ht="12.75">
      <c r="A60" s="35"/>
      <c r="B60" s="34"/>
      <c r="C60" s="34"/>
      <c r="D60" s="34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5902777777777778" top="0.5902777777777778" bottom="0.5902777777777778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"Городское поселение Советский" на 1 октября 2019 года</dc:title>
  <dc:subject/>
  <dc:creator>DOHOD1</dc:creator>
  <cp:keywords/>
  <dc:description/>
  <cp:lastModifiedBy>FIN-3</cp:lastModifiedBy>
  <cp:lastPrinted>2019-10-03T13:32:31Z</cp:lastPrinted>
  <dcterms:created xsi:type="dcterms:W3CDTF">2007-03-05T11:59:24Z</dcterms:created>
  <dcterms:modified xsi:type="dcterms:W3CDTF">2019-10-04T06:25:34Z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XXJ7TYMEEKJ2-4589-168</vt:lpwstr>
  </property>
  <property fmtid="{D5CDD505-2E9C-101B-9397-08002B2CF9AE}" pid="3" name="_dlc_DocIdItemGuid">
    <vt:lpwstr>c98afa50-c9e3-4b88-8b90-0a19b1d1675f</vt:lpwstr>
  </property>
  <property fmtid="{D5CDD505-2E9C-101B-9397-08002B2CF9AE}" pid="4" name="_dlc_DocIdUrl">
    <vt:lpwstr>https://vip.gov.mari.ru/sovetsk/gpsovetskiy/_layouts/DocIdRedir.aspx?ID=XXJ7TYMEEKJ2-4589-168, XXJ7TYMEEKJ2-4589-168</vt:lpwstr>
  </property>
  <property fmtid="{D5CDD505-2E9C-101B-9397-08002B2CF9AE}" pid="5" name="Описание">
    <vt:lpwstr/>
  </property>
</Properties>
</file>