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60" windowWidth="15180" windowHeight="9600" tabRatio="586" activeTab="0"/>
  </bookViews>
  <sheets>
    <sheet name="Совет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<sst xmlns="http://schemas.openxmlformats.org/spreadsheetml/2006/main" count="49" uniqueCount="49">
  <si>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ДОХОДЫ, ВСЕГО</t>
  </si>
  <si>
    <t>Показатели</t>
  </si>
  <si>
    <t>"Советский муниципальный район":</t>
  </si>
  <si>
    <t>% исп к плану года</t>
  </si>
  <si>
    <t>00020000000000000000 Безвозмездные поступления</t>
  </si>
  <si>
    <t xml:space="preserve"> РАСХОДЫ ВСЕГО: в т.ч.</t>
  </si>
  <si>
    <t>18210102000000000110 Налог на доходы физических лиц</t>
  </si>
  <si>
    <t>18210503000000000110 Единый сельскохозяйственный налог</t>
  </si>
  <si>
    <t>18210606000000000110 Земельный налог</t>
  </si>
  <si>
    <t>18210904050100000110 Земельный налог (по обязательствам, возникшим до 1 января 2006г)</t>
  </si>
  <si>
    <t>0500 Жилищно-коммунальное хозяйство в.т.ч</t>
  </si>
  <si>
    <t>0503 Благоустройство</t>
  </si>
  <si>
    <t>0501 Капитальный ремонт жилого фонда</t>
  </si>
  <si>
    <t>0309 Мероприятия по предупреждению и ликвидации последствий чрезвычайных ситуаций и  стихийных бедствий</t>
  </si>
  <si>
    <t>муниципального образования</t>
  </si>
  <si>
    <t>Исполнение бюджета  муниципального образования</t>
  </si>
  <si>
    <t>"Городское поселение Советский"</t>
  </si>
  <si>
    <t>0113 Другие общегосударственные вопросы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</si>
  <si>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</si>
  <si>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0502 Коммунальное хозяйство </t>
  </si>
  <si>
    <t>1001 Пенсионное обеспечение</t>
  </si>
  <si>
    <t>0409 Дорожное хозяйство (дорожные фонды)в т.ч.</t>
  </si>
  <si>
    <t>0400 Национальная экономика</t>
  </si>
  <si>
    <t>0111 Резервные фонды</t>
  </si>
  <si>
    <t>0501 Жилищное хозяйство в т.ч.</t>
  </si>
  <si>
    <t>0412 Другие вопросы в области национальной экономики</t>
  </si>
  <si>
    <t>0100 Общегосударственные вопросы</t>
  </si>
  <si>
    <t xml:space="preserve">0300 Национальная безопасность и правоохранительная деятельность </t>
  </si>
  <si>
    <t>90311105035130000120 Доходы от сдачи в аренду имущества</t>
  </si>
  <si>
    <t>90311406013130000430 доходы от продажи земельных участков</t>
  </si>
  <si>
    <t>90411705050130000180 прочие неналоговые доходы  в бюджеты поселений</t>
  </si>
  <si>
    <t>18210601030130000110 Налог на имущество физических лиц</t>
  </si>
  <si>
    <t>0310 Обеспечение пожарной безопасности</t>
  </si>
  <si>
    <t xml:space="preserve">00010000000000000000 Налоговые и неналоговые доходы  </t>
  </si>
  <si>
    <t xml:space="preserve">Руководитель финансового отдела </t>
  </si>
  <si>
    <t xml:space="preserve">           А.Таныгина</t>
  </si>
  <si>
    <t>90311105013130000120 Доходы, получаемые в виде арендной платы за земельные участки, государственная собственность на которые не разграничена</t>
  </si>
  <si>
    <t>90311105025130000120 Доходы в виде арендной платы за земельные участки, находящиеся в собственности городских поселений</t>
  </si>
  <si>
    <t>90311105075130000120 Доходы от сдачи в аренду имущества, составляющего казну городских поселений</t>
  </si>
  <si>
    <t>План 2017 г.</t>
  </si>
  <si>
    <t>99220215001130000151 Дотации на выравнивание уровня бюджетной обеспеченности</t>
  </si>
  <si>
    <t>99220215002130000151 Дотации на сбалансированность бюджетов</t>
  </si>
  <si>
    <t>99220220302130002151 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</si>
  <si>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99220220216130010151 Субсидии бюджетам  городских поселений на строительство (реконструкцию), капитальный ремонт, ремонт и содержание автомобильных дорог общего пользования местного назначения</t>
  </si>
  <si>
    <t>90411302995130000130 Прочие доходы от компенсации затрат  бюджетов  городских поселений</t>
  </si>
  <si>
    <t>90411301995130000130 Прочие доходы от оказания платных услуг (работ) получателями средств бюджетов городских поселений</t>
  </si>
  <si>
    <t>1403 Иные межбюджетные трансферты</t>
  </si>
  <si>
    <t>на 1 марта 2017 г.</t>
  </si>
  <si>
    <t>Факт на 01.03.17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</si>
</sst>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  <numFmt numFmtId="167" formatCode="0.000"/>
    <numFmt numFmtId="168" formatCode="000000"/>
    <numFmt numFmtId="169" formatCode="[$-FC19]d\ mmmm\ yyyy\ &quot;г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164" fontId="4" fillId="0" borderId="0" xfId="55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0" xfId="55" applyNumberFormat="1" applyFont="1" applyBorder="1" applyAlignment="1">
      <alignment horizontal="right" vertical="top" wrapText="1"/>
    </xf>
    <xf numFmtId="0" fontId="4" fillId="0" borderId="0" xfId="0" applyFont="1" applyBorder="1" applyAlignment="1" applyProtection="1">
      <alignment horizontal="right" vertical="top" wrapText="1"/>
      <protection locked="0"/>
    </xf>
    <xf numFmtId="2" fontId="4" fillId="0" borderId="0" xfId="0" applyNumberFormat="1" applyFont="1" applyBorder="1" applyAlignment="1" applyProtection="1">
      <alignment horizontal="right" vertical="top" wrapText="1"/>
      <protection locked="0"/>
    </xf>
    <xf numFmtId="2" fontId="4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justify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justify" vertical="top" wrapText="1"/>
    </xf>
    <xf numFmtId="2" fontId="3" fillId="0" borderId="0" xfId="0" applyNumberFormat="1" applyFont="1" applyBorder="1" applyAlignment="1" applyProtection="1">
      <alignment horizontal="right" vertical="top"/>
      <protection locked="0"/>
    </xf>
    <xf numFmtId="2" fontId="3" fillId="33" borderId="0" xfId="0" applyNumberFormat="1" applyFont="1" applyFill="1" applyBorder="1" applyAlignment="1">
      <alignment horizontal="right" vertical="top" wrapText="1"/>
    </xf>
    <xf numFmtId="2" fontId="4" fillId="33" borderId="0" xfId="0" applyNumberFormat="1" applyFont="1" applyFill="1" applyBorder="1" applyAlignment="1">
      <alignment horizontal="right" vertical="top" wrapText="1"/>
    </xf>
    <xf numFmtId="2" fontId="4" fillId="0" borderId="0" xfId="0" applyNumberFormat="1" applyFont="1" applyBorder="1" applyAlignment="1" applyProtection="1">
      <alignment horizontal="right" vertical="top"/>
      <protection locked="0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view="pageBreakPreview" zoomScaleSheetLayoutView="100" zoomScalePageLayoutView="0" workbookViewId="0" topLeftCell="A1">
      <selection activeCell="A37" sqref="A37"/>
    </sheetView>
  </sheetViews>
  <sheetFormatPr defaultColWidth="9.00390625" defaultRowHeight="12.75"/>
  <cols>
    <col min="1" max="1" width="68.125" style="1" customWidth="1"/>
    <col min="2" max="2" width="16.625" style="0" customWidth="1"/>
    <col min="3" max="3" width="17.625" style="0" customWidth="1"/>
    <col min="4" max="4" width="14.25390625" style="0" customWidth="1"/>
  </cols>
  <sheetData>
    <row r="1" spans="1:4" ht="15.75">
      <c r="A1" s="27" t="s">
        <v>15</v>
      </c>
      <c r="B1" s="27"/>
      <c r="C1" s="27"/>
      <c r="D1" s="27"/>
    </row>
    <row r="2" spans="1:4" ht="15.75">
      <c r="A2" s="27" t="s">
        <v>16</v>
      </c>
      <c r="B2" s="27"/>
      <c r="C2" s="27"/>
      <c r="D2" s="27"/>
    </row>
    <row r="3" spans="1:4" ht="15.75">
      <c r="A3" s="27" t="s">
        <v>47</v>
      </c>
      <c r="B3" s="27"/>
      <c r="C3" s="27"/>
      <c r="D3" s="27"/>
    </row>
    <row r="4" spans="1:4" ht="9.75" customHeight="1">
      <c r="A4" s="2"/>
      <c r="B4" s="2"/>
      <c r="C4" s="2"/>
      <c r="D4" s="2"/>
    </row>
    <row r="5" spans="1:4" ht="35.25" customHeight="1">
      <c r="A5" s="4" t="s">
        <v>1</v>
      </c>
      <c r="B5" s="5" t="s">
        <v>39</v>
      </c>
      <c r="C5" s="5" t="s">
        <v>48</v>
      </c>
      <c r="D5" s="20" t="s">
        <v>3</v>
      </c>
    </row>
    <row r="6" spans="1:4" ht="14.25" customHeight="1">
      <c r="A6" s="19">
        <v>1</v>
      </c>
      <c r="B6" s="5">
        <v>2</v>
      </c>
      <c r="C6" s="5">
        <v>3</v>
      </c>
      <c r="D6" s="20">
        <v>4</v>
      </c>
    </row>
    <row r="7" spans="1:4" ht="16.5" customHeight="1">
      <c r="A7" s="10"/>
      <c r="B7" s="11"/>
      <c r="C7" s="11"/>
      <c r="D7" s="12"/>
    </row>
    <row r="8" spans="1:4" ht="17.25" customHeight="1">
      <c r="A8" s="9" t="s">
        <v>33</v>
      </c>
      <c r="B8" s="13">
        <f>B9+B10+B11+B12+B14+B15+B16+B19+B20+B17+B21</f>
        <v>32337.5</v>
      </c>
      <c r="C8" s="21">
        <f>SUM(C9:C21)</f>
        <v>3798.0199999999995</v>
      </c>
      <c r="D8" s="14">
        <f aca="true" t="shared" si="0" ref="D8:D23">C8/B8*100</f>
        <v>11.744940085040586</v>
      </c>
    </row>
    <row r="9" spans="1:4" ht="15.75" customHeight="1">
      <c r="A9" s="7" t="s">
        <v>6</v>
      </c>
      <c r="B9" s="15">
        <v>25001</v>
      </c>
      <c r="C9" s="16">
        <v>2715.7</v>
      </c>
      <c r="D9" s="8">
        <f t="shared" si="0"/>
        <v>10.862365505379785</v>
      </c>
    </row>
    <row r="10" spans="1:4" ht="15.75" customHeight="1">
      <c r="A10" s="7" t="s">
        <v>7</v>
      </c>
      <c r="B10" s="15">
        <v>100</v>
      </c>
      <c r="C10" s="16">
        <v>0.5</v>
      </c>
      <c r="D10" s="8">
        <v>1109.86</v>
      </c>
    </row>
    <row r="11" spans="1:4" ht="15.75" customHeight="1">
      <c r="A11" s="7" t="s">
        <v>31</v>
      </c>
      <c r="B11" s="15">
        <v>2558</v>
      </c>
      <c r="C11" s="16">
        <v>125.31</v>
      </c>
      <c r="D11" s="8">
        <f t="shared" si="0"/>
        <v>4.8987490226739645</v>
      </c>
    </row>
    <row r="12" spans="1:4" ht="20.25" customHeight="1">
      <c r="A12" s="7" t="s">
        <v>8</v>
      </c>
      <c r="B12" s="15">
        <v>4122</v>
      </c>
      <c r="C12" s="16">
        <v>750.55</v>
      </c>
      <c r="D12" s="8">
        <f t="shared" si="0"/>
        <v>18.20839398350315</v>
      </c>
    </row>
    <row r="13" spans="1:4" ht="19.5" customHeight="1" hidden="1">
      <c r="A13" s="7" t="s">
        <v>9</v>
      </c>
      <c r="B13" s="15"/>
      <c r="C13" s="16"/>
      <c r="D13" s="8"/>
    </row>
    <row r="14" spans="1:4" ht="45" customHeight="1">
      <c r="A14" s="7" t="s">
        <v>36</v>
      </c>
      <c r="B14" s="15">
        <v>372</v>
      </c>
      <c r="C14" s="16">
        <v>98</v>
      </c>
      <c r="D14" s="8">
        <f t="shared" si="0"/>
        <v>26.344086021505376</v>
      </c>
    </row>
    <row r="15" spans="1:4" ht="30" customHeight="1">
      <c r="A15" s="7" t="s">
        <v>37</v>
      </c>
      <c r="B15" s="15">
        <v>11</v>
      </c>
      <c r="C15" s="16">
        <v>14.53</v>
      </c>
      <c r="D15" s="8">
        <f t="shared" si="0"/>
        <v>132.0909090909091</v>
      </c>
    </row>
    <row r="16" spans="1:4" ht="27.75" customHeight="1" hidden="1">
      <c r="A16" s="7" t="s">
        <v>28</v>
      </c>
      <c r="B16" s="15"/>
      <c r="C16" s="16"/>
      <c r="D16" s="8"/>
    </row>
    <row r="17" spans="1:4" ht="31.5" customHeight="1">
      <c r="A17" s="7" t="s">
        <v>38</v>
      </c>
      <c r="B17" s="15">
        <v>163</v>
      </c>
      <c r="C17" s="16">
        <v>6.64</v>
      </c>
      <c r="D17" s="8">
        <f t="shared" si="0"/>
        <v>4.07361963190184</v>
      </c>
    </row>
    <row r="18" spans="1:4" ht="31.5" customHeight="1">
      <c r="A18" s="7" t="s">
        <v>45</v>
      </c>
      <c r="B18" s="15"/>
      <c r="C18" s="16">
        <v>35.3</v>
      </c>
      <c r="D18" s="8"/>
    </row>
    <row r="19" spans="1:4" ht="37.5" customHeight="1">
      <c r="A19" s="7" t="s">
        <v>44</v>
      </c>
      <c r="B19" s="15">
        <v>10.5</v>
      </c>
      <c r="C19" s="16">
        <v>10.77</v>
      </c>
      <c r="D19" s="8">
        <f t="shared" si="0"/>
        <v>102.57142857142856</v>
      </c>
    </row>
    <row r="20" spans="1:4" ht="15.75" customHeight="1">
      <c r="A20" s="7" t="s">
        <v>29</v>
      </c>
      <c r="B20" s="15"/>
      <c r="C20" s="15">
        <v>3.98</v>
      </c>
      <c r="D20" s="8"/>
    </row>
    <row r="21" spans="1:4" ht="17.25" customHeight="1">
      <c r="A21" s="7" t="s">
        <v>30</v>
      </c>
      <c r="B21" s="15"/>
      <c r="C21" s="15">
        <v>36.74</v>
      </c>
      <c r="D21" s="8"/>
    </row>
    <row r="22" spans="1:4" ht="18.75" customHeight="1">
      <c r="A22" s="9" t="s">
        <v>4</v>
      </c>
      <c r="B22" s="23">
        <f>B23+B24+B25+B26</f>
        <v>7107.08</v>
      </c>
      <c r="C22" s="23">
        <f>C23+C24+C25+C26</f>
        <v>0.7</v>
      </c>
      <c r="D22" s="14">
        <f t="shared" si="0"/>
        <v>0.009849333340837587</v>
      </c>
    </row>
    <row r="23" spans="1:4" ht="27.75" customHeight="1">
      <c r="A23" s="7" t="s">
        <v>40</v>
      </c>
      <c r="B23" s="26">
        <v>249.2</v>
      </c>
      <c r="C23" s="26">
        <v>0.7</v>
      </c>
      <c r="D23" s="14">
        <f t="shared" si="0"/>
        <v>0.2808988764044944</v>
      </c>
    </row>
    <row r="24" spans="1:4" ht="16.5" customHeight="1" hidden="1">
      <c r="A24" s="7" t="s">
        <v>41</v>
      </c>
      <c r="B24" s="26"/>
      <c r="C24" s="23"/>
      <c r="D24" s="14"/>
    </row>
    <row r="25" spans="1:4" ht="45.75" customHeight="1">
      <c r="A25" s="7" t="s">
        <v>42</v>
      </c>
      <c r="B25" s="26">
        <v>4462.88</v>
      </c>
      <c r="C25" s="23"/>
      <c r="D25" s="14"/>
    </row>
    <row r="26" spans="1:4" ht="59.25" customHeight="1">
      <c r="A26" s="7" t="s">
        <v>43</v>
      </c>
      <c r="B26" s="26">
        <v>2395</v>
      </c>
      <c r="C26" s="23"/>
      <c r="D26" s="14"/>
    </row>
    <row r="27" spans="1:4" ht="14.25" customHeight="1">
      <c r="A27" s="9" t="s">
        <v>0</v>
      </c>
      <c r="B27" s="21">
        <f>B22+B8</f>
        <v>39444.58</v>
      </c>
      <c r="C27" s="21">
        <f>C22+C8</f>
        <v>3798.7199999999993</v>
      </c>
      <c r="D27" s="14">
        <f>C27/B27*100</f>
        <v>9.630524650027962</v>
      </c>
    </row>
    <row r="28" spans="1:4" ht="16.5" customHeight="1">
      <c r="A28" s="9" t="s">
        <v>5</v>
      </c>
      <c r="B28" s="21">
        <f>B30+B31+B32+B33+B36+B39+B44+B45</f>
        <v>39444.58</v>
      </c>
      <c r="C28" s="24">
        <f>C30+C31+C32+C34+C36+C39+C44+C33+C45</f>
        <v>5924.04</v>
      </c>
      <c r="D28" s="14">
        <f>C28/B28*100</f>
        <v>15.018641344387493</v>
      </c>
    </row>
    <row r="29" spans="1:4" ht="16.5" customHeight="1">
      <c r="A29" s="9" t="s">
        <v>26</v>
      </c>
      <c r="B29" s="21">
        <f>B30+B31+B32</f>
        <v>2773</v>
      </c>
      <c r="C29" s="21">
        <f>C30+C31+C32</f>
        <v>534.4</v>
      </c>
      <c r="D29" s="14">
        <f>C29/B29*100</f>
        <v>19.271547060944823</v>
      </c>
    </row>
    <row r="30" spans="1:4" ht="43.5" customHeight="1">
      <c r="A30" s="18" t="s">
        <v>18</v>
      </c>
      <c r="B30" s="17">
        <v>2509</v>
      </c>
      <c r="C30" s="17">
        <v>488.66</v>
      </c>
      <c r="D30" s="8">
        <f>C30/B30*100</f>
        <v>19.47628537265843</v>
      </c>
    </row>
    <row r="31" spans="1:4" ht="18" customHeight="1">
      <c r="A31" s="18" t="s">
        <v>23</v>
      </c>
      <c r="B31" s="17">
        <v>2</v>
      </c>
      <c r="C31" s="17">
        <v>0</v>
      </c>
      <c r="D31" s="8">
        <f>C31/B31*100</f>
        <v>0</v>
      </c>
    </row>
    <row r="32" spans="1:4" ht="15.75" customHeight="1">
      <c r="A32" s="7" t="s">
        <v>17</v>
      </c>
      <c r="B32" s="17">
        <v>262</v>
      </c>
      <c r="C32" s="17">
        <v>45.74</v>
      </c>
      <c r="D32" s="8">
        <f>C32/B32*100</f>
        <v>17.458015267175572</v>
      </c>
    </row>
    <row r="33" spans="1:4" ht="15.75" customHeight="1">
      <c r="A33" s="9" t="s">
        <v>27</v>
      </c>
      <c r="B33" s="17">
        <f>B34+B35</f>
        <v>0</v>
      </c>
      <c r="C33" s="17">
        <f>C34+C35</f>
        <v>0</v>
      </c>
      <c r="D33" s="8">
        <v>0</v>
      </c>
    </row>
    <row r="34" spans="1:4" ht="28.5" customHeight="1">
      <c r="A34" s="7" t="s">
        <v>13</v>
      </c>
      <c r="B34" s="17">
        <v>0</v>
      </c>
      <c r="C34" s="17">
        <v>0</v>
      </c>
      <c r="D34" s="8">
        <v>0</v>
      </c>
    </row>
    <row r="35" spans="1:4" ht="15.75">
      <c r="A35" s="7" t="s">
        <v>32</v>
      </c>
      <c r="B35" s="17">
        <v>0</v>
      </c>
      <c r="C35" s="17">
        <v>0</v>
      </c>
      <c r="D35" s="8">
        <v>0</v>
      </c>
    </row>
    <row r="36" spans="1:4" ht="17.25" customHeight="1">
      <c r="A36" s="9" t="s">
        <v>22</v>
      </c>
      <c r="B36" s="21">
        <f>B37+B38</f>
        <v>2443.88</v>
      </c>
      <c r="C36" s="21">
        <f>C37+C38</f>
        <v>0</v>
      </c>
      <c r="D36" s="14">
        <f>C36/B36*100</f>
        <v>0</v>
      </c>
    </row>
    <row r="37" spans="1:4" ht="15.75" customHeight="1">
      <c r="A37" s="7" t="s">
        <v>21</v>
      </c>
      <c r="B37" s="17">
        <v>2443.88</v>
      </c>
      <c r="C37" s="17">
        <v>0</v>
      </c>
      <c r="D37" s="8">
        <f>C37/B37*100</f>
        <v>0</v>
      </c>
    </row>
    <row r="38" spans="1:4" ht="15.75">
      <c r="A38" s="22" t="s">
        <v>25</v>
      </c>
      <c r="B38" s="17">
        <v>0</v>
      </c>
      <c r="C38" s="17">
        <v>0</v>
      </c>
      <c r="D38" s="8">
        <v>0</v>
      </c>
    </row>
    <row r="39" spans="1:4" ht="17.25" customHeight="1">
      <c r="A39" s="9" t="s">
        <v>10</v>
      </c>
      <c r="B39" s="21">
        <f>B41+B42+B43</f>
        <v>33343.4</v>
      </c>
      <c r="C39" s="21">
        <f>C41+C42+C43</f>
        <v>5053.43</v>
      </c>
      <c r="D39" s="14">
        <f>C39/B39*100</f>
        <v>15.155712974681645</v>
      </c>
    </row>
    <row r="40" spans="1:4" ht="25.5" customHeight="1" hidden="1">
      <c r="A40" s="7" t="s">
        <v>12</v>
      </c>
      <c r="B40" s="17"/>
      <c r="C40" s="17"/>
      <c r="D40" s="8" t="e">
        <f>C40/B40*100</f>
        <v>#DIV/0!</v>
      </c>
    </row>
    <row r="41" spans="1:4" ht="18" customHeight="1">
      <c r="A41" s="7" t="s">
        <v>24</v>
      </c>
      <c r="B41" s="17">
        <v>4607.12</v>
      </c>
      <c r="C41" s="17">
        <v>0</v>
      </c>
      <c r="D41" s="8">
        <f>C41/B41*100</f>
        <v>0</v>
      </c>
    </row>
    <row r="42" spans="1:4" ht="15" customHeight="1">
      <c r="A42" s="7" t="s">
        <v>19</v>
      </c>
      <c r="B42" s="17">
        <v>25565.72</v>
      </c>
      <c r="C42" s="17">
        <v>4430.29</v>
      </c>
      <c r="D42" s="8">
        <f>C42/B42*100</f>
        <v>17.329024959985478</v>
      </c>
    </row>
    <row r="43" spans="1:4" ht="15.75" customHeight="1">
      <c r="A43" s="7" t="s">
        <v>11</v>
      </c>
      <c r="B43" s="17">
        <v>3170.56</v>
      </c>
      <c r="C43" s="17">
        <v>623.14</v>
      </c>
      <c r="D43" s="8">
        <f>C43/B43*100</f>
        <v>19.653941259588212</v>
      </c>
    </row>
    <row r="44" spans="1:4" ht="15.75" customHeight="1">
      <c r="A44" s="9" t="s">
        <v>20</v>
      </c>
      <c r="B44" s="21">
        <v>150.3</v>
      </c>
      <c r="C44" s="21">
        <v>25.04</v>
      </c>
      <c r="D44" s="14">
        <f>C44/B44*100</f>
        <v>16.660013306719893</v>
      </c>
    </row>
    <row r="45" spans="1:4" ht="15.75" customHeight="1">
      <c r="A45" s="9" t="s">
        <v>46</v>
      </c>
      <c r="B45" s="21">
        <v>734</v>
      </c>
      <c r="C45" s="21">
        <v>311.17</v>
      </c>
      <c r="D45" s="14"/>
    </row>
    <row r="46" spans="1:4" ht="15" customHeight="1">
      <c r="A46" s="9"/>
      <c r="B46" s="17">
        <f>B27-B28</f>
        <v>0</v>
      </c>
      <c r="C46" s="25">
        <f>C27-C28</f>
        <v>-2125.3200000000006</v>
      </c>
      <c r="D46" s="8"/>
    </row>
    <row r="47" spans="1:4" ht="15" customHeight="1">
      <c r="A47" s="9"/>
      <c r="B47" s="17"/>
      <c r="C47" s="17"/>
      <c r="D47" s="8"/>
    </row>
    <row r="48" spans="1:4" ht="12.75" customHeight="1">
      <c r="A48" s="9"/>
      <c r="B48" s="17"/>
      <c r="C48" s="17"/>
      <c r="D48" s="8"/>
    </row>
    <row r="49" spans="1:4" ht="14.25" customHeight="1">
      <c r="A49" s="3" t="s">
        <v>34</v>
      </c>
      <c r="B49" s="3"/>
      <c r="C49" s="3"/>
      <c r="D49" s="3"/>
    </row>
    <row r="50" spans="1:4" ht="14.25" customHeight="1">
      <c r="A50" s="3" t="s">
        <v>14</v>
      </c>
      <c r="B50" s="3"/>
      <c r="C50" s="3"/>
      <c r="D50" s="3"/>
    </row>
    <row r="51" spans="1:5" ht="14.25" customHeight="1">
      <c r="A51" s="3" t="s">
        <v>2</v>
      </c>
      <c r="B51" s="3"/>
      <c r="C51" s="3" t="s">
        <v>35</v>
      </c>
      <c r="D51" s="3"/>
      <c r="E51" s="3"/>
    </row>
    <row r="52" spans="1:4" ht="15.75">
      <c r="A52" s="6"/>
      <c r="B52" s="3"/>
      <c r="C52" s="3"/>
      <c r="D52" s="3"/>
    </row>
  </sheetData>
  <sheetProtection/>
  <mergeCells count="3">
    <mergeCell ref="A1:D1"/>
    <mergeCell ref="A2:D2"/>
    <mergeCell ref="A3:D3"/>
  </mergeCells>
  <printOptions/>
  <pageMargins left="0.9055118110236221" right="0.5905511811023623" top="0.5905511811023623" bottom="0.5905511811023623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исполнении бюджета на 01.03.2017 год</dc:title>
  <dc:subject/>
  <dc:creator>DOHOD1</dc:creator>
  <cp:keywords/>
  <dc:description/>
  <cp:lastModifiedBy>FIN-3</cp:lastModifiedBy>
  <cp:lastPrinted>2017-03-06T10:24:03Z</cp:lastPrinted>
  <dcterms:created xsi:type="dcterms:W3CDTF">2007-03-05T11:59:24Z</dcterms:created>
  <dcterms:modified xsi:type="dcterms:W3CDTF">2017-03-06T11:24:48Z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XXJ7TYMEEKJ2-4589-23</vt:lpwstr>
  </property>
  <property fmtid="{D5CDD505-2E9C-101B-9397-08002B2CF9AE}" pid="4" name="_dlc_DocIdItemGu">
    <vt:lpwstr>91de71a6-1dda-4706-889d-6673db370653</vt:lpwstr>
  </property>
  <property fmtid="{D5CDD505-2E9C-101B-9397-08002B2CF9AE}" pid="5" name="_dlc_DocIdU">
    <vt:lpwstr>https://vip.gov.mari.ru/sovetsk/gpsovetskiy/_layouts/DocIdRedir.aspx?ID=XXJ7TYMEEKJ2-4589-23, XXJ7TYMEEKJ2-4589-23</vt:lpwstr>
  </property>
  <property fmtid="{D5CDD505-2E9C-101B-9397-08002B2CF9AE}" pid="6" name="Описан">
    <vt:lpwstr/>
  </property>
</Properties>
</file>