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<sst xmlns="http://schemas.openxmlformats.org/spreadsheetml/2006/main" count="58" uniqueCount="58">
  <si>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</si>
  <si>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</si>
  <si>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мая  2021 г.</t>
  </si>
  <si>
    <t>Показатели</t>
  </si>
  <si>
    <t>План 2021 г.</t>
  </si>
  <si>
    <t>Факт на 01.05.21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</si>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</sst>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#,##0"/>
    <numFmt numFmtId="168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7" fontId="5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justify" vertical="top" wrapText="1"/>
    </xf>
    <xf numFmtId="168" fontId="5" fillId="0" borderId="0" xfId="0" applyNumberFormat="1" applyFont="1" applyBorder="1" applyAlignment="1">
      <alignment horizontal="justify" vertical="top" wrapText="1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110" zoomScaleSheetLayoutView="110" workbookViewId="0" topLeftCell="A1">
      <selection activeCell="C35" sqref="C3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1409</v>
      </c>
      <c r="C8" s="12">
        <f>SUM(C9:C21)</f>
        <v>344.81578</v>
      </c>
      <c r="D8" s="13">
        <f>C8/B8*100</f>
        <v>24.472376153300214</v>
      </c>
    </row>
    <row r="9" spans="1:4" ht="18" customHeight="1">
      <c r="A9" s="14" t="s">
        <v>8</v>
      </c>
      <c r="B9" s="15">
        <v>516</v>
      </c>
      <c r="C9" s="16">
        <v>112.08948</v>
      </c>
      <c r="D9" s="17">
        <f>C9/B9*100</f>
        <v>21.722767441860462</v>
      </c>
    </row>
    <row r="10" spans="1:4" ht="15.75" customHeight="1">
      <c r="A10" s="14" t="s">
        <v>9</v>
      </c>
      <c r="B10" s="15">
        <v>176</v>
      </c>
      <c r="C10" s="15">
        <v>8.24384</v>
      </c>
      <c r="D10" s="17">
        <f>C10/B10*100</f>
        <v>4.684</v>
      </c>
    </row>
    <row r="11" spans="1:4" ht="15" customHeight="1">
      <c r="A11" s="14" t="s">
        <v>10</v>
      </c>
      <c r="B11" s="15">
        <v>535</v>
      </c>
      <c r="C11" s="15">
        <v>174.68608</v>
      </c>
      <c r="D11" s="17">
        <f>C11/B11*100</f>
        <v>32.65160373831776</v>
      </c>
    </row>
    <row r="12" spans="1:4" ht="20.25" customHeight="1" hidden="1">
      <c r="A12" s="14" t="s">
        <v>11</v>
      </c>
      <c r="B12" s="15"/>
      <c r="C12" s="15"/>
      <c r="D12" s="17" t="e">
        <f>C12/B12*100</f>
        <v>#DIV/0!</v>
      </c>
    </row>
    <row r="13" spans="1:4" ht="30.75" customHeight="1" hidden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101</v>
      </c>
      <c r="C14" s="15">
        <v>25.2783</v>
      </c>
      <c r="D14" s="17">
        <f>C14/B14*100</f>
        <v>25.0280198019802</v>
      </c>
    </row>
    <row r="15" spans="1:4" ht="62.25" customHeight="1">
      <c r="A15" s="19" t="s">
        <v>14</v>
      </c>
      <c r="B15" s="15">
        <v>81</v>
      </c>
      <c r="C15" s="15">
        <v>24.51808</v>
      </c>
      <c r="D15" s="17">
        <f>C15/B15*100</f>
        <v>30.269234567901236</v>
      </c>
    </row>
    <row r="16" spans="1:4" ht="30" customHeight="1" hidden="1">
      <c r="A16" s="14" t="s">
        <v>15</v>
      </c>
      <c r="B16" s="15">
        <v>0</v>
      </c>
      <c r="C16" s="15">
        <v>0</v>
      </c>
      <c r="D16" s="17">
        <v>0</v>
      </c>
    </row>
    <row r="17" spans="1:4" ht="33" customHeight="1" hidden="1">
      <c r="A17" s="20" t="s">
        <v>16</v>
      </c>
      <c r="B17" s="15">
        <v>0</v>
      </c>
      <c r="C17" s="15">
        <v>0</v>
      </c>
      <c r="D17" s="17">
        <v>0</v>
      </c>
    </row>
    <row r="18" spans="1:4" ht="12" customHeight="1" hidden="1">
      <c r="A18" s="14" t="s">
        <v>17</v>
      </c>
      <c r="B18" s="15"/>
      <c r="C18" s="15"/>
      <c r="D18" s="17" t="e">
        <f>C18/B18*100</f>
        <v>#DIV/0!</v>
      </c>
    </row>
    <row r="19" spans="1:4" ht="75.75" customHeight="1" hidden="1">
      <c r="A19" s="20" t="s">
        <v>18</v>
      </c>
      <c r="B19" s="15">
        <v>0</v>
      </c>
      <c r="C19" s="15">
        <v>0</v>
      </c>
      <c r="D19" s="17">
        <v>0</v>
      </c>
    </row>
    <row r="20" spans="1:4" ht="19.5" customHeight="1" hidden="1">
      <c r="A20" s="20" t="s">
        <v>19</v>
      </c>
      <c r="B20" s="15">
        <v>0</v>
      </c>
      <c r="C20" s="15">
        <v>0</v>
      </c>
      <c r="D20" s="17">
        <v>0</v>
      </c>
    </row>
    <row r="21" spans="1:4" ht="30" customHeight="1">
      <c r="A21" s="21" t="s">
        <v>20</v>
      </c>
      <c r="B21" s="15">
        <v>0</v>
      </c>
      <c r="C21" s="15">
        <v>0</v>
      </c>
      <c r="D21" s="17">
        <v>0</v>
      </c>
    </row>
    <row r="22" spans="1:4" ht="15.75" customHeight="1">
      <c r="A22" s="11" t="s">
        <v>21</v>
      </c>
      <c r="B22" s="22">
        <f>B23+B24+B27+B30+B28+B29+B26+B25+B31+B32+B33</f>
        <v>1619.54549</v>
      </c>
      <c r="C22" s="22">
        <f>C23+C24+C25+C26+C27+C28+C29+C30+C31+C32+C33</f>
        <v>418.74505999999997</v>
      </c>
      <c r="D22" s="13">
        <f>C22/B22*100</f>
        <v>25.855714617809223</v>
      </c>
    </row>
    <row r="23" spans="1:4" ht="37.5" customHeight="1">
      <c r="A23" s="14" t="s">
        <v>22</v>
      </c>
      <c r="B23" s="15">
        <v>295.07483</v>
      </c>
      <c r="C23" s="15">
        <v>120.4</v>
      </c>
      <c r="D23" s="17">
        <f>C23/B23*100</f>
        <v>40.80320913850903</v>
      </c>
    </row>
    <row r="24" spans="1:4" ht="18.75" customHeight="1">
      <c r="A24" s="14" t="s">
        <v>23</v>
      </c>
      <c r="B24" s="23">
        <v>110.8</v>
      </c>
      <c r="C24" s="23">
        <v>26.52006</v>
      </c>
      <c r="D24" s="17">
        <f>C24/B24*100</f>
        <v>23.935072202166065</v>
      </c>
    </row>
    <row r="25" spans="1:4" ht="32.25" customHeight="1">
      <c r="A25" s="24" t="s">
        <v>24</v>
      </c>
      <c r="B25" s="23">
        <v>662.87066</v>
      </c>
      <c r="C25" s="23">
        <v>0</v>
      </c>
      <c r="D25" s="17">
        <f>C25/B25*100</f>
        <v>0</v>
      </c>
    </row>
    <row r="26" spans="1:4" ht="84" customHeight="1">
      <c r="A26" s="14" t="s">
        <v>25</v>
      </c>
      <c r="B26" s="23">
        <v>213.2</v>
      </c>
      <c r="C26" s="23">
        <v>197.05</v>
      </c>
      <c r="D26" s="17">
        <f>C26/B26*100</f>
        <v>92.42495309568481</v>
      </c>
    </row>
    <row r="27" spans="1:4" ht="0.75" customHeight="1">
      <c r="A27" s="14" t="s">
        <v>26</v>
      </c>
      <c r="B27" s="23"/>
      <c r="C27" s="23"/>
      <c r="D27" s="17" t="e">
        <f>C27/B27*100</f>
        <v>#DIV/0!</v>
      </c>
    </row>
    <row r="28" spans="1:4" ht="49.5" customHeight="1">
      <c r="A28" s="14" t="s">
        <v>27</v>
      </c>
      <c r="B28" s="23">
        <v>0.1</v>
      </c>
      <c r="C28" s="23">
        <v>0</v>
      </c>
      <c r="D28" s="17">
        <f>C28/B28*100</f>
        <v>0</v>
      </c>
    </row>
    <row r="29" spans="1:4" ht="109.5" customHeight="1">
      <c r="A29" s="14" t="s">
        <v>28</v>
      </c>
      <c r="B29" s="23">
        <v>0.1</v>
      </c>
      <c r="C29" s="23">
        <v>0</v>
      </c>
      <c r="D29" s="17">
        <f>C29/B29*100</f>
        <v>0</v>
      </c>
    </row>
    <row r="30" spans="1:4" ht="47.25" customHeight="1">
      <c r="A30" s="14" t="s">
        <v>29</v>
      </c>
      <c r="B30" s="23">
        <v>337.3</v>
      </c>
      <c r="C30" s="23">
        <v>74.775</v>
      </c>
      <c r="D30" s="17">
        <f>C30/B30*100</f>
        <v>22.168692558553218</v>
      </c>
    </row>
    <row r="31" spans="1:4" ht="0.75" customHeight="1">
      <c r="A31" s="14" t="s">
        <v>30</v>
      </c>
      <c r="B31" s="23"/>
      <c r="C31" s="23"/>
      <c r="D31" s="17" t="e">
        <f>C31/B31*100</f>
        <v>#DIV/0!</v>
      </c>
    </row>
    <row r="32" spans="1:4" ht="56.25" customHeight="1">
      <c r="A32" s="14" t="s">
        <v>31</v>
      </c>
      <c r="B32" s="23">
        <v>0.1</v>
      </c>
      <c r="C32" s="23">
        <v>0</v>
      </c>
      <c r="D32" s="17">
        <v>0</v>
      </c>
    </row>
    <row r="33" spans="1:4" ht="63" customHeight="1" hidden="1">
      <c r="A33" s="14" t="s">
        <v>32</v>
      </c>
      <c r="B33" s="23"/>
      <c r="C33" s="23"/>
      <c r="D33" s="17">
        <v>0</v>
      </c>
    </row>
    <row r="34" spans="1:4" ht="21.75" customHeight="1">
      <c r="A34" s="11" t="s">
        <v>33</v>
      </c>
      <c r="B34" s="12">
        <f>B22+B8</f>
        <v>3028.54549</v>
      </c>
      <c r="C34" s="12">
        <f>C22+C8</f>
        <v>763.56084</v>
      </c>
      <c r="D34" s="13">
        <f>C34/B34*100</f>
        <v>25.212130460685273</v>
      </c>
    </row>
    <row r="35" spans="1:4" ht="21" customHeight="1">
      <c r="A35" s="11" t="s">
        <v>34</v>
      </c>
      <c r="B35" s="12">
        <f>B36+B40+B42+B45+B49+B53</f>
        <v>3187.0454900000004</v>
      </c>
      <c r="C35" s="12">
        <f>C36+C40+C42+C45+C49+C53</f>
        <v>877.1610900000001</v>
      </c>
      <c r="D35" s="13">
        <f>C35/B35*100</f>
        <v>27.522703794227926</v>
      </c>
    </row>
    <row r="36" spans="1:4" ht="12.75">
      <c r="A36" s="11" t="s">
        <v>35</v>
      </c>
      <c r="B36" s="12">
        <f>B37+B38+B39</f>
        <v>1411.5</v>
      </c>
      <c r="C36" s="12">
        <f>C37+C38+C39</f>
        <v>450.9404</v>
      </c>
      <c r="D36" s="13">
        <f>C36/B36*100</f>
        <v>31.947601842012048</v>
      </c>
    </row>
    <row r="37" spans="1:4" ht="12.75">
      <c r="A37" s="25" t="s">
        <v>36</v>
      </c>
      <c r="B37" s="23">
        <v>1330.8</v>
      </c>
      <c r="C37" s="23">
        <v>404.30295</v>
      </c>
      <c r="D37" s="17">
        <f>C37/B37*100</f>
        <v>30.38044409377818</v>
      </c>
    </row>
    <row r="38" spans="1:4" ht="12.75">
      <c r="A38" s="25" t="s">
        <v>37</v>
      </c>
      <c r="B38" s="26">
        <v>1</v>
      </c>
      <c r="C38" s="26">
        <v>0</v>
      </c>
      <c r="D38" s="17">
        <f>C38/B38*100</f>
        <v>0</v>
      </c>
    </row>
    <row r="39" spans="1:4" ht="15" customHeight="1">
      <c r="A39" s="14" t="s">
        <v>38</v>
      </c>
      <c r="B39" s="26">
        <v>79.7</v>
      </c>
      <c r="C39" s="26">
        <v>46.63745</v>
      </c>
      <c r="D39" s="17">
        <f>C39/B39*100</f>
        <v>58.516248431618564</v>
      </c>
    </row>
    <row r="40" spans="1:4" ht="12.75">
      <c r="A40" s="11" t="s">
        <v>39</v>
      </c>
      <c r="B40" s="27">
        <f>B41</f>
        <v>110.8</v>
      </c>
      <c r="C40" s="27">
        <f>C41</f>
        <v>26.52006</v>
      </c>
      <c r="D40" s="13">
        <f>C40/B40*100</f>
        <v>23.935072202166065</v>
      </c>
    </row>
    <row r="41" spans="1:4" ht="16.5" customHeight="1">
      <c r="A41" s="14" t="s">
        <v>40</v>
      </c>
      <c r="B41" s="26">
        <v>110.8</v>
      </c>
      <c r="C41" s="26">
        <v>26.52006</v>
      </c>
      <c r="D41" s="17">
        <f>C41/B41*100</f>
        <v>23.935072202166065</v>
      </c>
    </row>
    <row r="42" spans="1:4" ht="12.75">
      <c r="A42" s="11" t="s">
        <v>41</v>
      </c>
      <c r="B42" s="27">
        <f>B43+B44</f>
        <v>7</v>
      </c>
      <c r="C42" s="27">
        <f>C43+C44</f>
        <v>7</v>
      </c>
      <c r="D42" s="13">
        <v>0</v>
      </c>
    </row>
    <row r="43" spans="1:4" ht="12.75">
      <c r="A43" s="14" t="s">
        <v>42</v>
      </c>
      <c r="B43" s="26">
        <v>0</v>
      </c>
      <c r="C43" s="26">
        <v>0</v>
      </c>
      <c r="D43" s="17">
        <v>0</v>
      </c>
    </row>
    <row r="44" spans="1:4" ht="12.75">
      <c r="A44" s="14" t="s">
        <v>43</v>
      </c>
      <c r="B44" s="26">
        <v>7</v>
      </c>
      <c r="C44" s="26">
        <v>7</v>
      </c>
      <c r="D44" s="17">
        <v>0</v>
      </c>
    </row>
    <row r="45" spans="1:4" ht="12.75">
      <c r="A45" s="11" t="s">
        <v>44</v>
      </c>
      <c r="B45" s="27">
        <f>B46+B48+B47</f>
        <v>580.5</v>
      </c>
      <c r="C45" s="27">
        <f>C46+C48+C47</f>
        <v>271.825</v>
      </c>
      <c r="D45" s="13">
        <f>C45/B45*100</f>
        <v>46.8260120585702</v>
      </c>
    </row>
    <row r="46" spans="1:4" ht="12.75">
      <c r="A46" s="14" t="s">
        <v>45</v>
      </c>
      <c r="B46" s="26">
        <v>0</v>
      </c>
      <c r="C46" s="26">
        <v>0</v>
      </c>
      <c r="D46" s="17">
        <v>0</v>
      </c>
    </row>
    <row r="47" spans="1:4" ht="12.75">
      <c r="A47" s="14" t="s">
        <v>46</v>
      </c>
      <c r="B47" s="26">
        <v>550.5</v>
      </c>
      <c r="C47" s="26">
        <v>271.825</v>
      </c>
      <c r="D47" s="17">
        <f>C47/B47*100</f>
        <v>49.37783832879201</v>
      </c>
    </row>
    <row r="48" spans="1:4" ht="12.75">
      <c r="A48" s="14" t="s">
        <v>47</v>
      </c>
      <c r="B48" s="26">
        <v>30</v>
      </c>
      <c r="C48" s="26">
        <v>0</v>
      </c>
      <c r="D48" s="17">
        <f>C48/B48*100</f>
        <v>0</v>
      </c>
    </row>
    <row r="49" spans="1:4" ht="12.75">
      <c r="A49" s="28" t="s">
        <v>48</v>
      </c>
      <c r="B49" s="27">
        <f>B50+B51+B52</f>
        <v>1012.84549</v>
      </c>
      <c r="C49" s="27">
        <f>C50+C51+C52</f>
        <v>99.42043000000001</v>
      </c>
      <c r="D49" s="13">
        <f>C49/B49*100</f>
        <v>9.815952283106874</v>
      </c>
    </row>
    <row r="50" spans="1:4" ht="12.75">
      <c r="A50" s="29" t="s">
        <v>49</v>
      </c>
      <c r="B50" s="26">
        <v>110.3</v>
      </c>
      <c r="C50" s="26">
        <v>60.27176</v>
      </c>
      <c r="D50" s="17">
        <f>C50/B50*100</f>
        <v>54.64348141432457</v>
      </c>
    </row>
    <row r="51" spans="1:4" ht="12.75">
      <c r="A51" s="29" t="s">
        <v>50</v>
      </c>
      <c r="B51" s="26">
        <v>0.2</v>
      </c>
      <c r="C51" s="26">
        <v>0</v>
      </c>
      <c r="D51" s="17">
        <f>C51/B51*100</f>
        <v>0</v>
      </c>
    </row>
    <row r="52" spans="1:4" ht="12.75">
      <c r="A52" s="14" t="s">
        <v>51</v>
      </c>
      <c r="B52" s="26">
        <v>902.34549</v>
      </c>
      <c r="C52" s="26">
        <v>39.14867</v>
      </c>
      <c r="D52" s="17">
        <f>C52/B52*100</f>
        <v>4.3385455386938325</v>
      </c>
    </row>
    <row r="53" spans="1:4" ht="12.75">
      <c r="A53" s="11" t="s">
        <v>52</v>
      </c>
      <c r="B53" s="27">
        <f>B54</f>
        <v>64.4</v>
      </c>
      <c r="C53" s="27">
        <f>C54</f>
        <v>21.4552</v>
      </c>
      <c r="D53" s="13">
        <f>C53/B53*100</f>
        <v>33.31552795031056</v>
      </c>
    </row>
    <row r="54" spans="1:4" ht="12.75">
      <c r="A54" s="14" t="s">
        <v>53</v>
      </c>
      <c r="B54" s="26">
        <v>64.4</v>
      </c>
      <c r="C54" s="26">
        <v>21.4552</v>
      </c>
      <c r="D54" s="17">
        <f>C54/B54*100</f>
        <v>33.31552795031056</v>
      </c>
    </row>
    <row r="55" spans="1:4" ht="12.75">
      <c r="A55" s="14" t="s">
        <v>54</v>
      </c>
      <c r="B55" s="26">
        <f>B34-B35</f>
        <v>-158.50000000000045</v>
      </c>
      <c r="C55" s="26">
        <f>C34-C35</f>
        <v>-113.60025000000007</v>
      </c>
      <c r="D55" s="17"/>
    </row>
    <row r="56" spans="1:4" ht="12.75">
      <c r="A56" s="30"/>
      <c r="B56" s="23"/>
      <c r="C56" s="23"/>
      <c r="D56" s="17"/>
    </row>
    <row r="57" spans="1:4" ht="15" customHeight="1">
      <c r="A57" s="2" t="s">
        <v>55</v>
      </c>
      <c r="B57" s="2"/>
      <c r="C57" s="2"/>
      <c r="D57" s="2"/>
    </row>
    <row r="58" spans="1:4" ht="12.75">
      <c r="A58" s="2" t="s">
        <v>56</v>
      </c>
      <c r="B58" s="2"/>
      <c r="C58" s="2" t="s">
        <v>57</v>
      </c>
      <c r="D58" s="2"/>
    </row>
    <row r="59" spans="2:4" ht="12.75">
      <c r="B59" s="2"/>
      <c r="C59" s="2"/>
      <c r="D59" s="2"/>
    </row>
    <row r="60" spans="2:4" ht="12.75">
      <c r="B60" s="30"/>
      <c r="C60" s="30"/>
      <c r="D60" s="30"/>
    </row>
    <row r="61" spans="2:4" ht="12.75">
      <c r="B61" s="30"/>
      <c r="C61" s="30"/>
      <c r="D61" s="30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 мая 2021 года</dc:title>
  <dc:subject/>
  <dc:creator>DOHOD1</dc:creator>
  <cp:keywords/>
  <dc:description/>
  <cp:lastModifiedBy>Егошина Светлана</cp:lastModifiedBy>
  <cp:lastPrinted>2021-05-06T08:50:17Z</cp:lastPrinted>
  <dcterms:created xsi:type="dcterms:W3CDTF">2007-03-05T11:59:24Z</dcterms:created>
  <dcterms:modified xsi:type="dcterms:W3CDTF">2021-05-07T08:18:55Z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XXJ7TYMEEKJ2-4622-346</vt:lpwstr>
  </property>
  <property fmtid="{D5CDD505-2E9C-101B-9397-08002B2CF9AE}" pid="3" name="_dlc_DocIdItemGuid">
    <vt:lpwstr>be807ac9-8b7f-4f19-ae1e-56524fd1f2f2</vt:lpwstr>
  </property>
  <property fmtid="{D5CDD505-2E9C-101B-9397-08002B2CF9AE}" pid="4" name="_dlc_DocIdUrl">
    <vt:lpwstr>https://vip.gov.mari.ru/sovetsk/alexeevskoe/_layouts/DocIdRedir.aspx?ID=XXJ7TYMEEKJ2-4622-346, XXJ7TYMEEKJ2-4622-346</vt:lpwstr>
  </property>
  <property fmtid="{D5CDD505-2E9C-101B-9397-08002B2CF9AE}" pid="5" name="Описание">
    <vt:lpwstr/>
  </property>
</Properties>
</file>