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6" activeTab="0"/>
  </bookViews>
  <sheets>
    <sheet name="Алекс" sheetId="1" r:id="rId1"/>
  </sheets>
  <definedNames>
    <definedName name="_xlnm.Print_Area" localSheetId="0">'Алекс'!$A$1:$D$58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<sst xmlns="http://schemas.openxmlformats.org/spreadsheetml/2006/main" count="58" uniqueCount="58">
  <si>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Исполнение бюджета </t>
  </si>
  <si>
    <t>Алексеевского сельского поселения</t>
  </si>
  <si>
    <t>на 1 октября  2020 г.</t>
  </si>
  <si>
    <t>Показатели</t>
  </si>
  <si>
    <t>План 2020 г.</t>
  </si>
  <si>
    <t>Факт на 01.10.20 г.</t>
  </si>
  <si>
    <t>% исп к плану года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</si>
  <si>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</si>
  <si>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</si>
  <si>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</si>
  <si>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</si>
  <si>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18210503010011000110 Единый сельскохозяйственный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</si>
  <si>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</si>
  <si>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</si>
  <si>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</si>
  <si>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</si>
  <si>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903 114 06 025 10 0000 430 Доходы от продажи земельных участков, находящихся в собственности поселений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</si>
  <si>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</si>
  <si>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</si>
  <si>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904 117 05 050 10 0000 180 прочие неналоговые доходы  в бюджеты поселений</t>
  </si>
  <si>
    <t>00020000000000000000 Безвозмездные поступления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</si>
  <si>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</si>
  <si>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992 202 35 118 10 0000 150 Субвенции на осуществление первичного воинского учета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</si>
  <si>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</si>
  <si>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</si>
  <si>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</si>
  <si>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</si>
  <si>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</si>
  <si>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</si>
  <si>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</si>
  <si>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</si>
  <si>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</si>
  <si>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</si>
  <si>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ДОХОДЫ, ВСЕГО</t>
  </si>
  <si>
    <t>РАСХОДЫ ВСЕГО: в т.ч.</t>
  </si>
  <si>
    <t>0100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</si>
  <si>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</si>
  <si>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 Резервные фонды</t>
  </si>
  <si>
    <t>0113 Другие общегосударственные вопросы</t>
  </si>
  <si>
    <t>0200 Национальная оборона</t>
  </si>
  <si>
    <t>0203 Мобилизационная и вневойсковая подготовка</t>
  </si>
  <si>
    <t>0300 Национальная безопасность и правоохранительная деятельность</t>
  </si>
  <si>
    <t>0309 Защита населения и территории от чрезвычайных ситуаций природного и техногенного характера, гражданская оборона</t>
  </si>
  <si>
    <t>0310 Обеспечение пожарной безопасности</t>
  </si>
  <si>
    <t>0400 Национальная экономика</t>
  </si>
  <si>
    <t>0405 Сельское хозяйство и рыболовство</t>
  </si>
  <si>
    <t>0409 Дорожное хозяйство (дорожные фонды)</t>
  </si>
  <si>
    <t>0412 Другие вопросы в области национальной экономики</t>
  </si>
  <si>
    <t>0500 Жилищно-коммунальное хозяйство</t>
  </si>
  <si>
    <t>0501 Жилищное хозяйство</t>
  </si>
  <si>
    <t>0502 Коммунальное хозяйство</t>
  </si>
  <si>
    <t>0503 Благоустройство</t>
  </si>
  <si>
    <t>1001 Пенсионное  обеспечение</t>
  </si>
  <si>
    <t>1001 Пенсионное обеспечение</t>
  </si>
  <si>
    <t>Дефицит (-), профицит (+) бюджета</t>
  </si>
  <si>
    <t xml:space="preserve">Руководитель финансового управления </t>
  </si>
  <si>
    <t>администрации  Советского муниципального района</t>
  </si>
  <si>
    <t>Е.С.Кропотова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</si>
</sst>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%"/>
    <numFmt numFmtId="167" formatCode="@"/>
  </numFmts>
  <fonts count="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justify" vertical="top" wrapText="1"/>
    </xf>
    <xf numFmtId="165" fontId="4" fillId="0" borderId="0" xfId="0" applyNumberFormat="1" applyFont="1" applyBorder="1" applyAlignment="1">
      <alignment horizontal="right" vertical="top" wrapText="1"/>
    </xf>
    <xf numFmtId="165" fontId="4" fillId="0" borderId="0" xfId="19" applyNumberFormat="1" applyFont="1" applyFill="1" applyBorder="1" applyAlignment="1" applyProtection="1">
      <alignment horizontal="right" vertical="top" wrapText="1"/>
      <protection/>
    </xf>
    <xf numFmtId="164" fontId="5" fillId="0" borderId="0" xfId="0" applyFont="1" applyBorder="1" applyAlignment="1">
      <alignment horizontal="justify" vertical="top" wrapText="1"/>
    </xf>
    <xf numFmtId="165" fontId="5" fillId="0" borderId="0" xfId="0" applyNumberFormat="1" applyFont="1" applyBorder="1" applyAlignment="1" applyProtection="1">
      <alignment horizontal="right" vertical="top" wrapText="1"/>
      <protection locked="0"/>
    </xf>
    <xf numFmtId="165" fontId="5" fillId="2" borderId="0" xfId="0" applyNumberFormat="1" applyFont="1" applyFill="1" applyBorder="1" applyAlignment="1" applyProtection="1">
      <alignment horizontal="right" vertical="top" wrapText="1"/>
      <protection locked="0"/>
    </xf>
    <xf numFmtId="165" fontId="5" fillId="0" borderId="0" xfId="19" applyNumberFormat="1" applyFont="1" applyFill="1" applyBorder="1" applyAlignment="1" applyProtection="1">
      <alignment horizontal="right" vertical="top" wrapText="1"/>
      <protection/>
    </xf>
    <xf numFmtId="165" fontId="5" fillId="0" borderId="0" xfId="0" applyNumberFormat="1" applyFont="1" applyBorder="1" applyAlignment="1">
      <alignment vertical="top" wrapText="1"/>
    </xf>
    <xf numFmtId="165" fontId="5" fillId="0" borderId="0" xfId="0" applyNumberFormat="1" applyFont="1" applyBorder="1" applyAlignment="1">
      <alignment horizontal="justify" vertical="top" wrapText="1"/>
    </xf>
    <xf numFmtId="164" fontId="5" fillId="0" borderId="0" xfId="0" applyFont="1" applyBorder="1" applyAlignment="1">
      <alignment vertical="top" wrapText="1"/>
    </xf>
    <xf numFmtId="165" fontId="4" fillId="0" borderId="0" xfId="0" applyNumberFormat="1" applyFont="1" applyBorder="1" applyAlignment="1" applyProtection="1">
      <alignment horizontal="right" vertical="top"/>
      <protection locked="0"/>
    </xf>
    <xf numFmtId="165" fontId="5" fillId="0" borderId="0" xfId="0" applyNumberFormat="1" applyFont="1" applyBorder="1" applyAlignment="1">
      <alignment horizontal="right" vertical="top" wrapText="1"/>
    </xf>
    <xf numFmtId="164" fontId="5" fillId="0" borderId="0" xfId="0" applyFont="1" applyAlignment="1">
      <alignment horizontal="justify"/>
    </xf>
    <xf numFmtId="164" fontId="5" fillId="0" borderId="0" xfId="0" applyFont="1" applyBorder="1" applyAlignment="1">
      <alignment horizontal="justify" wrapText="1"/>
    </xf>
    <xf numFmtId="165" fontId="5" fillId="2" borderId="0" xfId="0" applyNumberFormat="1" applyFont="1" applyFill="1" applyBorder="1" applyAlignment="1">
      <alignment horizontal="right" vertical="top" wrapText="1"/>
    </xf>
    <xf numFmtId="165" fontId="4" fillId="2" borderId="0" xfId="0" applyNumberFormat="1" applyFont="1" applyFill="1" applyBorder="1" applyAlignment="1">
      <alignment horizontal="right" vertical="top" wrapText="1"/>
    </xf>
    <xf numFmtId="167" fontId="4" fillId="0" borderId="0" xfId="0" applyNumberFormat="1" applyFont="1" applyBorder="1" applyAlignment="1">
      <alignment horizontal="justify" vertical="top" wrapText="1"/>
    </xf>
    <xf numFmtId="167" fontId="5" fillId="0" borderId="0" xfId="0" applyNumberFormat="1" applyFont="1" applyBorder="1" applyAlignment="1">
      <alignment horizontal="justify" vertical="top" wrapText="1"/>
    </xf>
    <xf numFmtId="164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SheetLayoutView="100" workbookViewId="0" topLeftCell="A32">
      <selection activeCell="A33" sqref="A33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24.75390625" style="0" customWidth="1"/>
    <col min="4" max="4" width="16.12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8.25" customHeight="1">
      <c r="A4" s="2"/>
      <c r="B4" s="2"/>
      <c r="C4" s="2"/>
      <c r="D4" s="2"/>
    </row>
    <row r="5" spans="1:4" ht="31.5" customHeight="1">
      <c r="A5" s="3" t="s">
        <v>3</v>
      </c>
      <c r="B5" s="4" t="s">
        <v>4</v>
      </c>
      <c r="C5" s="4" t="s">
        <v>5</v>
      </c>
      <c r="D5" s="5" t="s">
        <v>6</v>
      </c>
    </row>
    <row r="6" spans="1:4" ht="11.25" customHeight="1">
      <c r="A6" s="6"/>
      <c r="B6" s="7"/>
      <c r="C6" s="7"/>
      <c r="D6" s="8"/>
    </row>
    <row r="7" spans="1:4" ht="5.25" customHeight="1" hidden="1">
      <c r="A7" s="9"/>
      <c r="B7" s="10"/>
      <c r="C7" s="10"/>
      <c r="D7" s="10"/>
    </row>
    <row r="8" spans="1:4" ht="19.5" customHeight="1">
      <c r="A8" s="11" t="s">
        <v>7</v>
      </c>
      <c r="B8" s="12">
        <f>SUM(B9:B20)</f>
        <v>1087</v>
      </c>
      <c r="C8" s="12">
        <f>SUM(C9:C20)</f>
        <v>939.47002</v>
      </c>
      <c r="D8" s="13">
        <f>C8/B8*100</f>
        <v>86.42778472861086</v>
      </c>
    </row>
    <row r="9" spans="1:4" ht="18" customHeight="1">
      <c r="A9" s="14" t="s">
        <v>8</v>
      </c>
      <c r="B9" s="15">
        <v>390</v>
      </c>
      <c r="C9" s="16">
        <v>389.03509</v>
      </c>
      <c r="D9" s="17">
        <f>C9/B9*100</f>
        <v>99.75258717948718</v>
      </c>
    </row>
    <row r="10" spans="1:4" ht="15.75" customHeight="1">
      <c r="A10" s="14" t="s">
        <v>9</v>
      </c>
      <c r="B10" s="15">
        <v>122</v>
      </c>
      <c r="C10" s="15">
        <v>12.64397</v>
      </c>
      <c r="D10" s="17">
        <f>C10/B10*100</f>
        <v>10.363909836065574</v>
      </c>
    </row>
    <row r="11" spans="1:4" ht="15.75" customHeight="1">
      <c r="A11" s="14" t="s">
        <v>10</v>
      </c>
      <c r="B11" s="15">
        <v>416</v>
      </c>
      <c r="C11" s="15">
        <v>375.35593</v>
      </c>
      <c r="D11" s="17">
        <f>C11/B11*100</f>
        <v>90.22979086538462</v>
      </c>
    </row>
    <row r="12" spans="1:4" ht="20.25" customHeight="1" hidden="1">
      <c r="A12" s="14" t="s">
        <v>11</v>
      </c>
      <c r="B12" s="15"/>
      <c r="C12" s="15"/>
      <c r="D12" s="17" t="e">
        <f>C12/B12*100</f>
        <v>#DIV/0!</v>
      </c>
    </row>
    <row r="13" spans="1:4" ht="30.75" customHeight="1">
      <c r="A13" s="14" t="s">
        <v>12</v>
      </c>
      <c r="B13" s="15"/>
      <c r="C13" s="15"/>
      <c r="D13" s="17"/>
    </row>
    <row r="14" spans="1:4" ht="32.25" customHeight="1">
      <c r="A14" s="18" t="s">
        <v>13</v>
      </c>
      <c r="B14" s="15">
        <v>95</v>
      </c>
      <c r="C14" s="15">
        <v>67.81764</v>
      </c>
      <c r="D14" s="17">
        <f>C14/B14*100</f>
        <v>71.38698947368421</v>
      </c>
    </row>
    <row r="15" spans="1:4" ht="63" customHeight="1">
      <c r="A15" s="19" t="s">
        <v>14</v>
      </c>
      <c r="B15" s="15">
        <v>64</v>
      </c>
      <c r="C15" s="15">
        <v>94.61739</v>
      </c>
      <c r="D15" s="17">
        <f>C15/B15*100</f>
        <v>147.839671875</v>
      </c>
    </row>
    <row r="16" spans="1:4" ht="30" customHeight="1">
      <c r="A16" s="14" t="s">
        <v>15</v>
      </c>
      <c r="B16" s="15">
        <v>0</v>
      </c>
      <c r="C16" s="15">
        <v>0</v>
      </c>
      <c r="D16" s="17">
        <v>0</v>
      </c>
    </row>
    <row r="17" spans="1:4" ht="33" customHeight="1">
      <c r="A17" s="20" t="s">
        <v>16</v>
      </c>
      <c r="B17" s="15">
        <v>0</v>
      </c>
      <c r="C17" s="15">
        <v>0</v>
      </c>
      <c r="D17" s="17">
        <v>0</v>
      </c>
    </row>
    <row r="18" spans="1:4" ht="12" customHeight="1" hidden="1">
      <c r="A18" s="14" t="s">
        <v>17</v>
      </c>
      <c r="B18" s="15"/>
      <c r="C18" s="15"/>
      <c r="D18" s="17" t="e">
        <f>C18/B18*100</f>
        <v>#DIV/0!</v>
      </c>
    </row>
    <row r="19" spans="1:4" ht="75.75" customHeight="1">
      <c r="A19" s="20" t="s">
        <v>18</v>
      </c>
      <c r="B19" s="15">
        <v>0</v>
      </c>
      <c r="C19" s="15">
        <v>0</v>
      </c>
      <c r="D19" s="17">
        <v>0</v>
      </c>
    </row>
    <row r="20" spans="1:4" ht="19.5" customHeight="1">
      <c r="A20" s="20" t="s">
        <v>19</v>
      </c>
      <c r="B20" s="15">
        <v>0</v>
      </c>
      <c r="C20" s="15">
        <v>0</v>
      </c>
      <c r="D20" s="17">
        <v>0</v>
      </c>
    </row>
    <row r="21" spans="1:4" ht="15.75" customHeight="1">
      <c r="A21" s="11" t="s">
        <v>20</v>
      </c>
      <c r="B21" s="21">
        <f>B22+B23+B26+B29+B27+B28+B25+B24+B30+B33+B31+B32</f>
        <v>7547.69495</v>
      </c>
      <c r="C21" s="21">
        <f>C22+C23+C24+C25+C26+C27+C28+C29+C30+C33</f>
        <v>1558.6334700000002</v>
      </c>
      <c r="D21" s="13">
        <f>C21/B21*100</f>
        <v>20.65045660066058</v>
      </c>
    </row>
    <row r="22" spans="1:4" ht="37.5" customHeight="1">
      <c r="A22" s="14" t="s">
        <v>21</v>
      </c>
      <c r="B22" s="15">
        <v>485.4</v>
      </c>
      <c r="C22" s="15">
        <v>343.6</v>
      </c>
      <c r="D22" s="17">
        <f>C22/B22*100</f>
        <v>70.7869798104656</v>
      </c>
    </row>
    <row r="23" spans="1:4" ht="18" customHeight="1">
      <c r="A23" s="14" t="s">
        <v>22</v>
      </c>
      <c r="B23" s="22">
        <v>107.1</v>
      </c>
      <c r="C23" s="22">
        <v>71.13864</v>
      </c>
      <c r="D23" s="17">
        <f>C23/B23*100</f>
        <v>66.42263305322129</v>
      </c>
    </row>
    <row r="24" spans="1:4" ht="42.75" customHeight="1">
      <c r="A24" s="23" t="s">
        <v>23</v>
      </c>
      <c r="B24" s="22">
        <v>695.1</v>
      </c>
      <c r="C24" s="22">
        <v>695.14483</v>
      </c>
      <c r="D24" s="17">
        <f>C24/B24*100</f>
        <v>100.00644943173643</v>
      </c>
    </row>
    <row r="25" spans="1:4" ht="84" customHeight="1">
      <c r="A25" s="14" t="s">
        <v>24</v>
      </c>
      <c r="B25" s="22">
        <v>128.4</v>
      </c>
      <c r="C25" s="22">
        <v>128.4</v>
      </c>
      <c r="D25" s="17">
        <f>C25/B25*100</f>
        <v>100</v>
      </c>
    </row>
    <row r="26" spans="1:4" ht="75" customHeight="1">
      <c r="A26" s="14" t="s">
        <v>25</v>
      </c>
      <c r="B26" s="22">
        <v>210.4</v>
      </c>
      <c r="C26" s="22">
        <v>101.45</v>
      </c>
      <c r="D26" s="17">
        <f>C26/B26*100</f>
        <v>48.21768060836502</v>
      </c>
    </row>
    <row r="27" spans="1:4" ht="60.75" customHeight="1">
      <c r="A27" s="14" t="s">
        <v>26</v>
      </c>
      <c r="B27" s="22">
        <v>0.1</v>
      </c>
      <c r="C27" s="22">
        <v>0</v>
      </c>
      <c r="D27" s="17">
        <f>C27/B27*100</f>
        <v>0</v>
      </c>
    </row>
    <row r="28" spans="1:4" ht="114.75" customHeight="1">
      <c r="A28" s="14" t="s">
        <v>27</v>
      </c>
      <c r="B28" s="22">
        <v>0.1</v>
      </c>
      <c r="C28" s="22">
        <v>0</v>
      </c>
      <c r="D28" s="17">
        <f>C28/B28*100</f>
        <v>0</v>
      </c>
    </row>
    <row r="29" spans="1:4" ht="47.25" customHeight="1">
      <c r="A29" s="14" t="s">
        <v>28</v>
      </c>
      <c r="B29" s="22">
        <v>188.9</v>
      </c>
      <c r="C29" s="22">
        <v>188.9</v>
      </c>
      <c r="D29" s="17">
        <f>C29/B29*100</f>
        <v>100</v>
      </c>
    </row>
    <row r="30" spans="1:4" ht="54.75" customHeight="1">
      <c r="A30" s="14" t="s">
        <v>29</v>
      </c>
      <c r="B30" s="22">
        <v>36.6</v>
      </c>
      <c r="C30" s="22">
        <v>0</v>
      </c>
      <c r="D30" s="17">
        <f>C30/B30*100</f>
        <v>0</v>
      </c>
    </row>
    <row r="31" spans="1:4" ht="68.25" customHeight="1">
      <c r="A31" s="14" t="s">
        <v>30</v>
      </c>
      <c r="B31" s="22">
        <v>0.1</v>
      </c>
      <c r="C31" s="22">
        <v>0</v>
      </c>
      <c r="D31" s="17">
        <v>0</v>
      </c>
    </row>
    <row r="32" spans="1:4" ht="63" customHeight="1">
      <c r="A32" s="14" t="s">
        <v>31</v>
      </c>
      <c r="B32" s="22">
        <v>5665.49495</v>
      </c>
      <c r="C32" s="22">
        <v>0</v>
      </c>
      <c r="D32" s="17">
        <v>0</v>
      </c>
    </row>
    <row r="33" spans="1:4" ht="64.5" customHeight="1">
      <c r="A33" s="14" t="s">
        <v>32</v>
      </c>
      <c r="B33" s="22">
        <v>30</v>
      </c>
      <c r="C33" s="22">
        <v>30</v>
      </c>
      <c r="D33" s="17">
        <f>C33/B33*100</f>
        <v>100</v>
      </c>
    </row>
    <row r="34" spans="1:4" ht="21.75" customHeight="1">
      <c r="A34" s="11" t="s">
        <v>33</v>
      </c>
      <c r="B34" s="12">
        <f>B21+B8</f>
        <v>8634.694950000001</v>
      </c>
      <c r="C34" s="12">
        <f>C21+C8</f>
        <v>2498.1034900000004</v>
      </c>
      <c r="D34" s="13">
        <f>C34/B34*100</f>
        <v>28.930998772573897</v>
      </c>
    </row>
    <row r="35" spans="1:4" ht="21" customHeight="1">
      <c r="A35" s="11" t="s">
        <v>34</v>
      </c>
      <c r="B35" s="12">
        <f>B36+B40+B42+B45+B49+B53</f>
        <v>8860.52678</v>
      </c>
      <c r="C35" s="12">
        <f>C36+C40+C42+C45+C49+C53</f>
        <v>2520.52663</v>
      </c>
      <c r="D35" s="13">
        <f>C35/B35*100</f>
        <v>28.44669050252563</v>
      </c>
    </row>
    <row r="36" spans="1:4" ht="12.75">
      <c r="A36" s="11" t="s">
        <v>35</v>
      </c>
      <c r="B36" s="12">
        <f>B37+B38+B39</f>
        <v>1246.8</v>
      </c>
      <c r="C36" s="12">
        <f>C37+C38+C39</f>
        <v>922.08598</v>
      </c>
      <c r="D36" s="13">
        <f>C36/B36*100</f>
        <v>73.95620628809752</v>
      </c>
    </row>
    <row r="37" spans="1:4" ht="12.75">
      <c r="A37" s="24" t="s">
        <v>36</v>
      </c>
      <c r="B37" s="22">
        <v>1000</v>
      </c>
      <c r="C37" s="22">
        <v>870.12248</v>
      </c>
      <c r="D37" s="17">
        <f>C37/B37*100</f>
        <v>87.012248</v>
      </c>
    </row>
    <row r="38" spans="1:4" ht="12.75">
      <c r="A38" s="24" t="s">
        <v>37</v>
      </c>
      <c r="B38" s="25">
        <v>1</v>
      </c>
      <c r="C38" s="25">
        <v>0</v>
      </c>
      <c r="D38" s="17">
        <f>C38/B38*100</f>
        <v>0</v>
      </c>
    </row>
    <row r="39" spans="1:4" ht="15" customHeight="1">
      <c r="A39" s="14" t="s">
        <v>38</v>
      </c>
      <c r="B39" s="25">
        <v>245.8</v>
      </c>
      <c r="C39" s="25">
        <v>51.9635</v>
      </c>
      <c r="D39" s="17">
        <f>C39/B39*100</f>
        <v>21.140561432058586</v>
      </c>
    </row>
    <row r="40" spans="1:4" ht="12.75">
      <c r="A40" s="11" t="s">
        <v>39</v>
      </c>
      <c r="B40" s="26">
        <f>B41</f>
        <v>107.1</v>
      </c>
      <c r="C40" s="26">
        <f>C41</f>
        <v>71.13864</v>
      </c>
      <c r="D40" s="13">
        <f>C40/B40*100</f>
        <v>66.42263305322129</v>
      </c>
    </row>
    <row r="41" spans="1:4" ht="16.5" customHeight="1">
      <c r="A41" s="14" t="s">
        <v>40</v>
      </c>
      <c r="B41" s="25">
        <v>107.1</v>
      </c>
      <c r="C41" s="25">
        <v>71.13864</v>
      </c>
      <c r="D41" s="17">
        <f>C41/B41*100</f>
        <v>66.42263305322129</v>
      </c>
    </row>
    <row r="42" spans="1:4" ht="12.75">
      <c r="A42" s="11" t="s">
        <v>41</v>
      </c>
      <c r="B42" s="26">
        <f>B43+B44</f>
        <v>4</v>
      </c>
      <c r="C42" s="26">
        <f>C43+C44</f>
        <v>2.6</v>
      </c>
      <c r="D42" s="13">
        <f>C42/B42*100</f>
        <v>65</v>
      </c>
    </row>
    <row r="43" spans="1:4" ht="12.75">
      <c r="A43" s="14" t="s">
        <v>42</v>
      </c>
      <c r="B43" s="25">
        <v>0</v>
      </c>
      <c r="C43" s="25">
        <v>0</v>
      </c>
      <c r="D43" s="17">
        <v>0</v>
      </c>
    </row>
    <row r="44" spans="1:4" ht="12.75">
      <c r="A44" s="14" t="s">
        <v>43</v>
      </c>
      <c r="B44" s="25">
        <v>4</v>
      </c>
      <c r="C44" s="25">
        <v>2.6</v>
      </c>
      <c r="D44" s="17">
        <f>C44/B44*100</f>
        <v>65</v>
      </c>
    </row>
    <row r="45" spans="1:4" ht="12.75">
      <c r="A45" s="11" t="s">
        <v>44</v>
      </c>
      <c r="B45" s="26">
        <f>B46+B48+B47</f>
        <v>608.7</v>
      </c>
      <c r="C45" s="26">
        <f>C46+C48+C47</f>
        <v>479.75</v>
      </c>
      <c r="D45" s="13">
        <f>C45/B45*100</f>
        <v>78.81550846065385</v>
      </c>
    </row>
    <row r="46" spans="1:4" ht="12.75">
      <c r="A46" s="14" t="s">
        <v>45</v>
      </c>
      <c r="B46" s="25">
        <v>30</v>
      </c>
      <c r="C46" s="25">
        <v>30</v>
      </c>
      <c r="D46" s="17">
        <f>C46/B46*100</f>
        <v>100</v>
      </c>
    </row>
    <row r="47" spans="1:4" ht="12.75">
      <c r="A47" s="14" t="s">
        <v>46</v>
      </c>
      <c r="B47" s="25">
        <v>527.7</v>
      </c>
      <c r="C47" s="25">
        <v>418.75</v>
      </c>
      <c r="D47" s="17">
        <f>C47/B47*100</f>
        <v>79.3537995072958</v>
      </c>
    </row>
    <row r="48" spans="1:4" ht="12.75">
      <c r="A48" s="14" t="s">
        <v>47</v>
      </c>
      <c r="B48" s="25">
        <v>51</v>
      </c>
      <c r="C48" s="25">
        <v>31</v>
      </c>
      <c r="D48" s="17">
        <f>C48/B48*100</f>
        <v>60.78431372549019</v>
      </c>
    </row>
    <row r="49" spans="1:4" ht="12.75">
      <c r="A49" s="27" t="s">
        <v>48</v>
      </c>
      <c r="B49" s="26">
        <f>B50+B51+B52</f>
        <v>6829.52678</v>
      </c>
      <c r="C49" s="26">
        <f>C50+C51+C52</f>
        <v>996.67781</v>
      </c>
      <c r="D49" s="13">
        <f>C49/B49*100</f>
        <v>14.593658420356908</v>
      </c>
    </row>
    <row r="50" spans="1:4" ht="12.75">
      <c r="A50" s="28" t="s">
        <v>49</v>
      </c>
      <c r="B50" s="25">
        <v>160.6</v>
      </c>
      <c r="C50" s="25">
        <v>132.79033</v>
      </c>
      <c r="D50" s="17">
        <f>C50/B50*100</f>
        <v>82.68389165628892</v>
      </c>
    </row>
    <row r="51" spans="1:4" ht="12.75">
      <c r="A51" s="28" t="s">
        <v>50</v>
      </c>
      <c r="B51" s="25">
        <v>5690.69495</v>
      </c>
      <c r="C51" s="25">
        <v>0</v>
      </c>
      <c r="D51" s="17">
        <f>C51/B51*100</f>
        <v>0</v>
      </c>
    </row>
    <row r="52" spans="1:4" ht="12.75">
      <c r="A52" s="14" t="s">
        <v>51</v>
      </c>
      <c r="B52" s="25">
        <v>978.23183</v>
      </c>
      <c r="C52" s="25">
        <v>863.88748</v>
      </c>
      <c r="D52" s="17">
        <f>C52/B52*100</f>
        <v>88.31111946132441</v>
      </c>
    </row>
    <row r="53" spans="1:4" ht="12.75">
      <c r="A53" s="11" t="s">
        <v>52</v>
      </c>
      <c r="B53" s="26">
        <f>B54</f>
        <v>64.4</v>
      </c>
      <c r="C53" s="26">
        <f>C54</f>
        <v>48.2742</v>
      </c>
      <c r="D53" s="13">
        <f>C53/B53*100</f>
        <v>74.95993788819875</v>
      </c>
    </row>
    <row r="54" spans="1:4" ht="12.75">
      <c r="A54" s="14" t="s">
        <v>53</v>
      </c>
      <c r="B54" s="25">
        <v>64.4</v>
      </c>
      <c r="C54" s="25">
        <v>48.2742</v>
      </c>
      <c r="D54" s="17">
        <f>C54/B54*100</f>
        <v>74.95993788819875</v>
      </c>
    </row>
    <row r="55" spans="1:4" ht="12.75">
      <c r="A55" s="14" t="s">
        <v>54</v>
      </c>
      <c r="B55" s="25">
        <f>B34-B35</f>
        <v>-225.83182999999917</v>
      </c>
      <c r="C55" s="25">
        <f>C34-C35</f>
        <v>-22.42313999999942</v>
      </c>
      <c r="D55" s="17"/>
    </row>
    <row r="56" spans="1:4" ht="12.75">
      <c r="A56" s="29"/>
      <c r="B56" s="22"/>
      <c r="C56" s="22"/>
      <c r="D56" s="17"/>
    </row>
    <row r="57" spans="1:4" ht="15" customHeight="1">
      <c r="A57" s="2" t="s">
        <v>55</v>
      </c>
      <c r="B57" s="2"/>
      <c r="C57" s="2"/>
      <c r="D57" s="2"/>
    </row>
    <row r="58" spans="1:4" ht="12.75">
      <c r="A58" s="2" t="s">
        <v>56</v>
      </c>
      <c r="B58" s="2"/>
      <c r="C58" s="2" t="s">
        <v>57</v>
      </c>
      <c r="D58" s="2"/>
    </row>
    <row r="59" spans="2:4" ht="12.75">
      <c r="B59" s="2"/>
      <c r="C59" s="2"/>
      <c r="D59" s="2"/>
    </row>
    <row r="60" spans="2:4" ht="12.75">
      <c r="B60" s="29"/>
      <c r="C60" s="29"/>
      <c r="D60" s="29"/>
    </row>
    <row r="61" spans="2:4" ht="12.75">
      <c r="B61" s="29"/>
      <c r="C61" s="29"/>
      <c r="D61" s="29"/>
    </row>
  </sheetData>
  <sheetProtection selectLockedCells="1" selectUnlockedCells="1"/>
  <mergeCells count="3">
    <mergeCell ref="A1:D1"/>
    <mergeCell ref="A2:D2"/>
    <mergeCell ref="A3:D3"/>
  </mergeCells>
  <printOptions/>
  <pageMargins left="0.9055555555555556" right="0.7083333333333334" top="0.5513888888888889" bottom="0.5513888888888889" header="0.5118055555555555" footer="0.5118055555555555"/>
  <pageSetup horizontalDpi="300" verticalDpi="300" orientation="portrait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Алексеевского сельского поселения на 01.10.2020 г.</dc:title>
  <dc:subject/>
  <dc:creator>DOHOD1</dc:creator>
  <cp:keywords/>
  <dc:description/>
  <cp:lastModifiedBy>Егошина Светлана</cp:lastModifiedBy>
  <cp:lastPrinted>2020-10-09T08:52:11Z</cp:lastPrinted>
  <dcterms:created xsi:type="dcterms:W3CDTF">2007-03-05T11:59:24Z</dcterms:created>
  <dcterms:modified xsi:type="dcterms:W3CDTF">2020-10-09T08:52:45Z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XXJ7TYMEEKJ2-4622-39</vt:lpwstr>
  </property>
  <property fmtid="{D5CDD505-2E9C-101B-9397-08002B2CF9AE}" pid="3" name="_dlc_DocIdItemGuid">
    <vt:lpwstr>db447fd9-2f08-4c81-a601-c1e6a08694a0</vt:lpwstr>
  </property>
  <property fmtid="{D5CDD505-2E9C-101B-9397-08002B2CF9AE}" pid="4" name="_dlc_DocIdUrl">
    <vt:lpwstr>https://vip.gov.mari.ru/sovetsk/alexeevskoe/_layouts/DocIdRedir.aspx?ID=XXJ7TYMEEKJ2-4622-39, XXJ7TYMEEKJ2-4622-39</vt:lpwstr>
  </property>
  <property fmtid="{D5CDD505-2E9C-101B-9397-08002B2CF9AE}" pid="5" name="Описание">
    <vt:lpwstr/>
  </property>
</Properties>
</file>