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Алекс" sheetId="1" r:id="rId1"/>
  </sheets>
  <definedNames>
    <definedName name="_xlnm.Print_Area" localSheetId="0">'Алекс'!$A$1:$D$67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<sst xmlns="http://schemas.openxmlformats.org/spreadsheetml/2006/main" count="66" uniqueCount="66">
  <si>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Исполнение бюджета  </t>
  </si>
  <si>
    <t>Алексеевского сельского поселения</t>
  </si>
  <si>
    <t>на 1 июля 2020 г.</t>
  </si>
  <si>
    <t>Показатели</t>
  </si>
  <si>
    <t>План 2020 г.</t>
  </si>
  <si>
    <t>Факт на 01.07.20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</si>
  <si>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</si>
  <si>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</si>
  <si>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</si>
  <si>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</si>
  <si>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</si>
  <si>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18210503010011000110 Единый сельскохозяйственный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</si>
  <si>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</si>
  <si>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</si>
  <si>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</si>
  <si>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</si>
  <si>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</si>
  <si>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</si>
  <si>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</si>
  <si>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</si>
  <si>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00020000000000000000 Безвозмездные поступления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</si>
  <si>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</si>
  <si>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</si>
  <si>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904 202 20 077 10 0020 150 Субсидии бюджетам сельских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</si>
  <si>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</si>
  <si>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</si>
  <si>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</si>
  <si>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</si>
  <si>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</si>
  <si>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</si>
  <si>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</si>
  <si>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</si>
  <si>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</si>
  <si>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</si>
  <si>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</si>
  <si>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</si>
  <si>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</si>
  <si>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</si>
  <si>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</si>
  <si>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0107 Обеспечение проведения выборов и референдумов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</si>
  <si>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</si>
  <si>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</si>
  <si>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</si>
  <si>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</si>
  <si>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</si>
  <si>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Мероприятия по предупреждению и ликвидации последствий чрезвычайных ситуаций и  стихийных бедствий</t>
  </si>
  <si>
    <t>0310 Обеспечение пожарной безопасности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</si>
  <si>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</si>
  <si>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</si>
  <si>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</si>
  <si>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 xml:space="preserve"> 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средств республиканского бюджета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</si>
  <si>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средств бюджета поселения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</si>
  <si>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физических лиц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</si>
  <si>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юридических лиц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</si>
  <si>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</si>
  <si>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</si>
  <si>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</si>
  <si>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</si>
  <si>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</si>
  <si>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1001 Пенсионное  обеспечение</t>
  </si>
  <si>
    <t>1001 Пенсионное обеспечение</t>
  </si>
  <si>
    <t>Дефицит (-), профицит (+) бюджета</t>
  </si>
  <si>
    <t>Руководитель финансового</t>
  </si>
  <si>
    <t>управления администрации</t>
  </si>
  <si>
    <t>Советского муниципального района</t>
  </si>
  <si>
    <t xml:space="preserve">          Е.С. Кропотова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</si>
</sst>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%"/>
    <numFmt numFmtId="167" formatCode="@"/>
    <numFmt numFmtId="168" formatCode="0.00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justify" vertical="top" wrapText="1"/>
    </xf>
    <xf numFmtId="165" fontId="4" fillId="0" borderId="0" xfId="0" applyNumberFormat="1" applyFont="1" applyBorder="1" applyAlignment="1">
      <alignment horizontal="right" vertical="top" wrapText="1"/>
    </xf>
    <xf numFmtId="165" fontId="4" fillId="0" borderId="0" xfId="19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Border="1" applyAlignment="1">
      <alignment horizontal="justify" vertical="top" wrapText="1"/>
    </xf>
    <xf numFmtId="165" fontId="5" fillId="0" borderId="0" xfId="0" applyNumberFormat="1" applyFont="1" applyBorder="1" applyAlignment="1" applyProtection="1">
      <alignment horizontal="right" vertical="top" wrapText="1"/>
      <protection locked="0"/>
    </xf>
    <xf numFmtId="165" fontId="5" fillId="2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19" applyNumberFormat="1" applyFont="1" applyFill="1" applyBorder="1" applyAlignment="1" applyProtection="1">
      <alignment horizontal="right" vertical="top" wrapText="1"/>
      <protection/>
    </xf>
    <xf numFmtId="165" fontId="5" fillId="0" borderId="0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vertical="top" wrapText="1"/>
    </xf>
    <xf numFmtId="165" fontId="4" fillId="0" borderId="0" xfId="0" applyNumberFormat="1" applyFont="1" applyBorder="1" applyAlignment="1" applyProtection="1">
      <alignment horizontal="right" vertical="top"/>
      <protection locked="0"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Border="1" applyAlignment="1">
      <alignment horizontal="right" vertical="top" wrapText="1"/>
    </xf>
    <xf numFmtId="164" fontId="5" fillId="0" borderId="0" xfId="0" applyFont="1" applyAlignment="1">
      <alignment horizontal="justify"/>
    </xf>
    <xf numFmtId="164" fontId="4" fillId="0" borderId="0" xfId="0" applyFont="1" applyFill="1" applyBorder="1" applyAlignment="1">
      <alignment horizontal="justify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Font="1" applyFill="1" applyBorder="1" applyAlignment="1">
      <alignment horizontal="justify" wrapText="1"/>
    </xf>
    <xf numFmtId="165" fontId="5" fillId="0" borderId="0" xfId="0" applyNumberFormat="1" applyFont="1" applyFill="1" applyBorder="1" applyAlignment="1">
      <alignment horizontal="right" vertical="top" wrapText="1"/>
    </xf>
    <xf numFmtId="164" fontId="5" fillId="0" borderId="0" xfId="0" applyFont="1" applyFill="1" applyBorder="1" applyAlignment="1">
      <alignment horizontal="justify" vertical="center" wrapText="1"/>
    </xf>
    <xf numFmtId="167" fontId="5" fillId="0" borderId="0" xfId="0" applyNumberFormat="1" applyFont="1" applyFill="1" applyBorder="1" applyAlignment="1">
      <alignment horizontal="justify" vertical="top" wrapText="1"/>
    </xf>
    <xf numFmtId="164" fontId="5" fillId="0" borderId="0" xfId="0" applyFont="1" applyFill="1" applyBorder="1" applyAlignment="1">
      <alignment horizontal="left" vertical="top" wrapText="1"/>
    </xf>
    <xf numFmtId="168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7.375" style="0" customWidth="1"/>
    <col min="4" max="4" width="16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0.75" customHeight="1">
      <c r="A5" s="3" t="s">
        <v>3</v>
      </c>
      <c r="B5" s="4" t="s">
        <v>4</v>
      </c>
      <c r="C5" s="4" t="s">
        <v>5</v>
      </c>
      <c r="D5" s="5" t="s">
        <v>6</v>
      </c>
    </row>
    <row r="6" spans="1:4" ht="11.25" customHeight="1" hidden="1">
      <c r="A6" s="6"/>
      <c r="B6" s="7"/>
      <c r="C6" s="7"/>
      <c r="D6" s="8"/>
    </row>
    <row r="7" spans="1:4" ht="5.25" customHeight="1" hidden="1">
      <c r="A7" s="9"/>
      <c r="B7" s="10"/>
      <c r="C7" s="10"/>
      <c r="D7" s="10"/>
    </row>
    <row r="8" spans="1:4" ht="19.5" customHeight="1">
      <c r="A8" s="11" t="s">
        <v>7</v>
      </c>
      <c r="B8" s="12">
        <f>SUM(B9:B20)</f>
        <v>1087</v>
      </c>
      <c r="C8" s="12">
        <f>SUM(C9:C20)</f>
        <v>558.4884500000001</v>
      </c>
      <c r="D8" s="13">
        <f aca="true" t="shared" si="0" ref="D8:D18">C8/B8*100</f>
        <v>51.37888224471022</v>
      </c>
    </row>
    <row r="9" spans="1:4" ht="18" customHeight="1">
      <c r="A9" s="14" t="s">
        <v>8</v>
      </c>
      <c r="B9" s="15">
        <v>390</v>
      </c>
      <c r="C9" s="16">
        <v>248.76042</v>
      </c>
      <c r="D9" s="17">
        <f>C9/B9*100</f>
        <v>63.78472307692308</v>
      </c>
    </row>
    <row r="10" spans="1:4" ht="15.75" customHeight="1">
      <c r="A10" s="14" t="s">
        <v>9</v>
      </c>
      <c r="B10" s="15">
        <v>122</v>
      </c>
      <c r="C10" s="15">
        <v>7.7768</v>
      </c>
      <c r="D10" s="17">
        <f t="shared" si="0"/>
        <v>6.374426229508197</v>
      </c>
    </row>
    <row r="11" spans="1:4" ht="15.75" customHeight="1">
      <c r="A11" s="14" t="s">
        <v>10</v>
      </c>
      <c r="B11" s="15">
        <v>416</v>
      </c>
      <c r="C11" s="15">
        <v>235.40452</v>
      </c>
      <c r="D11" s="17">
        <f t="shared" si="0"/>
        <v>56.587624999999996</v>
      </c>
    </row>
    <row r="12" spans="1:4" ht="20.25" customHeight="1" hidden="1">
      <c r="A12" s="14" t="s">
        <v>11</v>
      </c>
      <c r="B12" s="15"/>
      <c r="C12" s="15"/>
      <c r="D12" s="17" t="e">
        <f t="shared" si="0"/>
        <v>#DIV/0!</v>
      </c>
    </row>
    <row r="13" spans="1:4" ht="30.75" customHeight="1">
      <c r="A13" s="14" t="s">
        <v>12</v>
      </c>
      <c r="B13" s="15"/>
      <c r="C13" s="15"/>
      <c r="D13" s="17"/>
    </row>
    <row r="14" spans="1:4" ht="32.25" customHeight="1">
      <c r="A14" s="18" t="s">
        <v>13</v>
      </c>
      <c r="B14" s="15">
        <v>95</v>
      </c>
      <c r="C14" s="15"/>
      <c r="D14" s="17">
        <f t="shared" si="0"/>
        <v>0</v>
      </c>
    </row>
    <row r="15" spans="1:4" ht="63" customHeight="1">
      <c r="A15" s="19" t="s">
        <v>14</v>
      </c>
      <c r="B15" s="15">
        <v>64</v>
      </c>
      <c r="C15" s="15">
        <v>66.54671</v>
      </c>
      <c r="D15" s="17">
        <f>C15/B15*100</f>
        <v>103.979234375</v>
      </c>
    </row>
    <row r="16" spans="1:4" ht="30" customHeight="1">
      <c r="A16" s="14" t="s">
        <v>15</v>
      </c>
      <c r="B16" s="15"/>
      <c r="C16" s="15"/>
      <c r="D16" s="17"/>
    </row>
    <row r="17" spans="1:4" ht="33" customHeight="1">
      <c r="A17" s="20" t="s">
        <v>16</v>
      </c>
      <c r="B17" s="15"/>
      <c r="C17" s="15"/>
      <c r="D17" s="17"/>
    </row>
    <row r="18" spans="1:4" ht="12" customHeight="1" hidden="1">
      <c r="A18" s="14" t="s">
        <v>17</v>
      </c>
      <c r="B18" s="15"/>
      <c r="C18" s="15"/>
      <c r="D18" s="17" t="e">
        <f t="shared" si="0"/>
        <v>#DIV/0!</v>
      </c>
    </row>
    <row r="19" spans="1:4" ht="75.75" customHeight="1">
      <c r="A19" s="20" t="s">
        <v>18</v>
      </c>
      <c r="B19" s="15"/>
      <c r="C19" s="15"/>
      <c r="D19" s="17"/>
    </row>
    <row r="20" spans="1:4" ht="19.5" customHeight="1">
      <c r="A20" s="20" t="s">
        <v>19</v>
      </c>
      <c r="B20" s="15"/>
      <c r="C20" s="15"/>
      <c r="D20" s="17"/>
    </row>
    <row r="21" spans="1:4" ht="15.75" customHeight="1">
      <c r="A21" s="11" t="s">
        <v>20</v>
      </c>
      <c r="B21" s="21">
        <f>B22+B23+B26+B29+B27+B28+B25+B24+B30+B32+B34+B31+B35</f>
        <v>1856.13183</v>
      </c>
      <c r="C21" s="21">
        <f>C22+C23+C26+C29+C27+C28+C25+C24+C30+C32+C34+C35</f>
        <v>365.53366</v>
      </c>
      <c r="D21" s="13">
        <f>C21/B21*100</f>
        <v>19.69330271115495</v>
      </c>
    </row>
    <row r="22" spans="1:4" ht="30" customHeight="1">
      <c r="A22" s="22" t="s">
        <v>21</v>
      </c>
      <c r="B22" s="15">
        <v>485.4</v>
      </c>
      <c r="C22" s="15">
        <v>215.2</v>
      </c>
      <c r="D22" s="17">
        <f>C22/B22*100</f>
        <v>44.33456942727647</v>
      </c>
    </row>
    <row r="23" spans="1:4" ht="17.25" customHeight="1">
      <c r="A23" s="14" t="s">
        <v>22</v>
      </c>
      <c r="B23" s="23">
        <v>81.1</v>
      </c>
      <c r="C23" s="23">
        <v>45.08366</v>
      </c>
      <c r="D23" s="17">
        <f>C23/B23*100</f>
        <v>55.59020961775586</v>
      </c>
    </row>
    <row r="24" spans="1:4" ht="0.75" customHeight="1" hidden="1">
      <c r="A24" s="14" t="s">
        <v>23</v>
      </c>
      <c r="B24" s="23"/>
      <c r="C24" s="23"/>
      <c r="D24" s="17" t="e">
        <f>C24/B24*100</f>
        <v>#DIV/0!</v>
      </c>
    </row>
    <row r="25" spans="1:4" ht="30.75" customHeight="1">
      <c r="A25" s="24" t="s">
        <v>24</v>
      </c>
      <c r="B25" s="23">
        <v>695.14483</v>
      </c>
      <c r="C25" s="23"/>
      <c r="D25" s="17">
        <f>C25/B25*100</f>
        <v>0</v>
      </c>
    </row>
    <row r="26" spans="1:4" ht="76.5" customHeight="1">
      <c r="A26" s="22" t="s">
        <v>25</v>
      </c>
      <c r="B26" s="23">
        <v>128.4</v>
      </c>
      <c r="C26" s="23"/>
      <c r="D26" s="17">
        <f aca="true" t="shared" si="1" ref="D26:D32">C26/B26*100</f>
        <v>0</v>
      </c>
    </row>
    <row r="27" spans="1:4" ht="78" customHeight="1">
      <c r="A27" s="22" t="s">
        <v>26</v>
      </c>
      <c r="B27" s="23">
        <v>210.4</v>
      </c>
      <c r="C27" s="23">
        <v>90.25</v>
      </c>
      <c r="D27" s="17">
        <f t="shared" si="1"/>
        <v>42.89448669201521</v>
      </c>
    </row>
    <row r="28" spans="1:4" ht="45.75" customHeight="1">
      <c r="A28" s="22" t="s">
        <v>27</v>
      </c>
      <c r="B28" s="23">
        <v>0.1</v>
      </c>
      <c r="C28" s="23"/>
      <c r="D28" s="17">
        <f t="shared" si="1"/>
        <v>0</v>
      </c>
    </row>
    <row r="29" spans="1:4" ht="108" customHeight="1">
      <c r="A29" s="22" t="s">
        <v>28</v>
      </c>
      <c r="B29" s="23">
        <v>0.1</v>
      </c>
      <c r="C29" s="23"/>
      <c r="D29" s="17">
        <f t="shared" si="1"/>
        <v>0</v>
      </c>
    </row>
    <row r="30" spans="1:4" ht="49.5" customHeight="1">
      <c r="A30" s="22" t="s">
        <v>29</v>
      </c>
      <c r="B30" s="23">
        <v>188.9</v>
      </c>
      <c r="C30" s="23"/>
      <c r="D30" s="17">
        <f t="shared" si="1"/>
        <v>0</v>
      </c>
    </row>
    <row r="31" spans="1:4" ht="48.75" customHeight="1">
      <c r="A31" s="22" t="s">
        <v>30</v>
      </c>
      <c r="B31" s="23">
        <v>36.587</v>
      </c>
      <c r="C31" s="23"/>
      <c r="D31" s="17">
        <f t="shared" si="1"/>
        <v>0</v>
      </c>
    </row>
    <row r="32" spans="1:4" ht="29.25" customHeight="1" hidden="1">
      <c r="A32" s="14" t="s">
        <v>31</v>
      </c>
      <c r="B32" s="23"/>
      <c r="C32" s="23"/>
      <c r="D32" s="17" t="e">
        <f t="shared" si="1"/>
        <v>#DIV/0!</v>
      </c>
    </row>
    <row r="33" spans="1:4" ht="16.5" customHeight="1" hidden="1">
      <c r="A33" s="14" t="s">
        <v>32</v>
      </c>
      <c r="B33" s="23"/>
      <c r="C33" s="23"/>
      <c r="D33" s="17"/>
    </row>
    <row r="34" spans="1:4" ht="11.25" customHeight="1" hidden="1">
      <c r="A34" s="14" t="s">
        <v>33</v>
      </c>
      <c r="B34" s="23"/>
      <c r="C34" s="23"/>
      <c r="D34" s="17" t="e">
        <f>C34/B34*100</f>
        <v>#DIV/0!</v>
      </c>
    </row>
    <row r="35" spans="1:4" ht="66" customHeight="1">
      <c r="A35" s="22" t="s">
        <v>34</v>
      </c>
      <c r="B35" s="23">
        <v>30</v>
      </c>
      <c r="C35" s="23">
        <v>15</v>
      </c>
      <c r="D35" s="17">
        <v>0</v>
      </c>
    </row>
    <row r="36" spans="1:4" ht="17.25" customHeight="1">
      <c r="A36" s="11" t="s">
        <v>35</v>
      </c>
      <c r="B36" s="12">
        <f>B8+B21</f>
        <v>2943.1318300000003</v>
      </c>
      <c r="C36" s="12">
        <f>C8+C21</f>
        <v>924.0221100000001</v>
      </c>
      <c r="D36" s="13">
        <f>C36/B36*100</f>
        <v>31.39587906261066</v>
      </c>
    </row>
    <row r="37" spans="1:4" ht="14.25" customHeight="1">
      <c r="A37" s="25" t="s">
        <v>36</v>
      </c>
      <c r="B37" s="26">
        <f>B38+B43+B45+B48+B56+B60</f>
        <v>3168.93183</v>
      </c>
      <c r="C37" s="26">
        <f>C38+C43+C45+C48+C56+C60</f>
        <v>1023.3096</v>
      </c>
      <c r="D37" s="13">
        <f>C37/B37*100</f>
        <v>32.2919410986509</v>
      </c>
    </row>
    <row r="38" spans="1:4" ht="18.75" customHeight="1">
      <c r="A38" s="25" t="s">
        <v>37</v>
      </c>
      <c r="B38" s="26">
        <f>B39+B41+B42+B40</f>
        <v>1246.7</v>
      </c>
      <c r="C38" s="26">
        <f>C39+C41+C42+C40</f>
        <v>624.19409</v>
      </c>
      <c r="D38" s="13">
        <f aca="true" t="shared" si="2" ref="D38:D45">C38/B38*100</f>
        <v>50.067705943691344</v>
      </c>
    </row>
    <row r="39" spans="1:4" ht="49.5" customHeight="1">
      <c r="A39" s="27" t="s">
        <v>38</v>
      </c>
      <c r="B39" s="28">
        <v>1000</v>
      </c>
      <c r="C39" s="28">
        <v>572.23059</v>
      </c>
      <c r="D39" s="17">
        <f t="shared" si="2"/>
        <v>57.223059</v>
      </c>
    </row>
    <row r="40" spans="1:4" ht="270" customHeight="1" hidden="1">
      <c r="A40" s="29" t="s">
        <v>39</v>
      </c>
      <c r="B40" s="28">
        <v>0</v>
      </c>
      <c r="C40" s="28">
        <v>0</v>
      </c>
      <c r="D40" s="17" t="e">
        <f t="shared" si="2"/>
        <v>#DIV/0!</v>
      </c>
    </row>
    <row r="41" spans="1:4" ht="15.75" customHeight="1">
      <c r="A41" s="27" t="s">
        <v>40</v>
      </c>
      <c r="B41" s="28">
        <v>1</v>
      </c>
      <c r="C41" s="28">
        <v>0</v>
      </c>
      <c r="D41" s="17">
        <f t="shared" si="2"/>
        <v>0</v>
      </c>
    </row>
    <row r="42" spans="1:4" ht="16.5" customHeight="1">
      <c r="A42" s="22" t="s">
        <v>41</v>
      </c>
      <c r="B42" s="28">
        <v>245.7</v>
      </c>
      <c r="C42" s="28">
        <v>51.9635</v>
      </c>
      <c r="D42" s="17">
        <f t="shared" si="2"/>
        <v>21.149165649165653</v>
      </c>
    </row>
    <row r="43" spans="1:4" ht="16.5" customHeight="1">
      <c r="A43" s="25" t="s">
        <v>42</v>
      </c>
      <c r="B43" s="26">
        <f>B44</f>
        <v>81.1</v>
      </c>
      <c r="C43" s="26">
        <f>C44</f>
        <v>45.08366</v>
      </c>
      <c r="D43" s="26">
        <f t="shared" si="2"/>
        <v>55.59020961775586</v>
      </c>
    </row>
    <row r="44" spans="1:4" ht="16.5" customHeight="1">
      <c r="A44" s="22" t="s">
        <v>43</v>
      </c>
      <c r="B44" s="28">
        <v>81.1</v>
      </c>
      <c r="C44" s="28">
        <v>45.08366</v>
      </c>
      <c r="D44" s="17">
        <f t="shared" si="2"/>
        <v>55.59020961775586</v>
      </c>
    </row>
    <row r="45" spans="1:4" ht="18.75" customHeight="1">
      <c r="A45" s="25" t="s">
        <v>44</v>
      </c>
      <c r="B45" s="26">
        <f>B46+B47</f>
        <v>4</v>
      </c>
      <c r="C45" s="26">
        <f>C46+C47</f>
        <v>2.6</v>
      </c>
      <c r="D45" s="17">
        <f t="shared" si="2"/>
        <v>65</v>
      </c>
    </row>
    <row r="46" spans="1:4" ht="1.5" customHeight="1" hidden="1">
      <c r="A46" s="22" t="s">
        <v>45</v>
      </c>
      <c r="B46" s="28"/>
      <c r="C46" s="28"/>
      <c r="D46" s="17"/>
    </row>
    <row r="47" spans="1:4" ht="17.25" customHeight="1">
      <c r="A47" s="22" t="s">
        <v>46</v>
      </c>
      <c r="B47" s="28">
        <v>4</v>
      </c>
      <c r="C47" s="28">
        <v>2.6</v>
      </c>
      <c r="D47" s="17">
        <f>C47/B47*100</f>
        <v>65</v>
      </c>
    </row>
    <row r="48" spans="1:4" ht="17.25" customHeight="1">
      <c r="A48" s="25" t="s">
        <v>47</v>
      </c>
      <c r="B48" s="26">
        <f>B50+B55+B49</f>
        <v>607.7</v>
      </c>
      <c r="C48" s="26">
        <f>C50+C55+C49</f>
        <v>135.25</v>
      </c>
      <c r="D48" s="26">
        <f>C48/B48*100</f>
        <v>22.256047391805165</v>
      </c>
    </row>
    <row r="49" spans="1:4" ht="15.75" customHeight="1">
      <c r="A49" s="22" t="s">
        <v>48</v>
      </c>
      <c r="B49" s="28">
        <v>30</v>
      </c>
      <c r="C49" s="28">
        <v>30</v>
      </c>
      <c r="D49" s="17"/>
    </row>
    <row r="50" spans="1:4" ht="20.25" customHeight="1">
      <c r="A50" s="22" t="s">
        <v>49</v>
      </c>
      <c r="B50" s="28">
        <v>527.7</v>
      </c>
      <c r="C50" s="28">
        <v>90.25</v>
      </c>
      <c r="D50" s="17">
        <f>C50/B50*100</f>
        <v>17.102520371423154</v>
      </c>
    </row>
    <row r="51" spans="1:4" ht="44.25" customHeight="1" hidden="1">
      <c r="A51" s="22" t="s">
        <v>50</v>
      </c>
      <c r="B51" s="28">
        <v>791.725</v>
      </c>
      <c r="C51" s="28"/>
      <c r="D51" s="17"/>
    </row>
    <row r="52" spans="1:4" ht="43.5" customHeight="1" hidden="1">
      <c r="A52" s="30" t="s">
        <v>51</v>
      </c>
      <c r="B52" s="28">
        <v>98</v>
      </c>
      <c r="C52" s="28"/>
      <c r="D52" s="17"/>
    </row>
    <row r="53" spans="1:4" ht="43.5" customHeight="1" hidden="1">
      <c r="A53" s="30" t="s">
        <v>52</v>
      </c>
      <c r="B53" s="28">
        <v>50</v>
      </c>
      <c r="C53" s="28"/>
      <c r="D53" s="17"/>
    </row>
    <row r="54" spans="1:4" ht="43.5" customHeight="1" hidden="1">
      <c r="A54" s="30" t="s">
        <v>53</v>
      </c>
      <c r="B54" s="28">
        <v>49.5</v>
      </c>
      <c r="C54" s="28"/>
      <c r="D54" s="17"/>
    </row>
    <row r="55" spans="1:4" ht="15" customHeight="1">
      <c r="A55" s="30" t="s">
        <v>54</v>
      </c>
      <c r="B55" s="28">
        <v>50</v>
      </c>
      <c r="C55" s="28">
        <v>15</v>
      </c>
      <c r="D55" s="17">
        <f>C55/B55*100</f>
        <v>30</v>
      </c>
    </row>
    <row r="56" spans="1:4" ht="16.5" customHeight="1">
      <c r="A56" s="25" t="s">
        <v>55</v>
      </c>
      <c r="B56" s="26">
        <f>B57+B58+B59</f>
        <v>1165.03183</v>
      </c>
      <c r="C56" s="26">
        <f>C57+C58+C59</f>
        <v>183.99905</v>
      </c>
      <c r="D56" s="13">
        <f aca="true" t="shared" si="3" ref="D56:D61">C56/B56*100</f>
        <v>15.793478363591149</v>
      </c>
    </row>
    <row r="57" spans="1:4" ht="12.75">
      <c r="A57" s="22" t="s">
        <v>56</v>
      </c>
      <c r="B57" s="28">
        <v>160.6</v>
      </c>
      <c r="C57" s="28">
        <v>110.7626</v>
      </c>
      <c r="D57" s="17">
        <f t="shared" si="3"/>
        <v>68.96799501867996</v>
      </c>
    </row>
    <row r="58" spans="1:4" ht="18" customHeight="1">
      <c r="A58" s="31" t="s">
        <v>57</v>
      </c>
      <c r="B58" s="28">
        <v>25.2</v>
      </c>
      <c r="C58" s="28">
        <v>0</v>
      </c>
      <c r="D58" s="17">
        <f t="shared" si="3"/>
        <v>0</v>
      </c>
    </row>
    <row r="59" spans="1:4" ht="15" customHeight="1">
      <c r="A59" s="22" t="s">
        <v>58</v>
      </c>
      <c r="B59" s="28">
        <v>979.23183</v>
      </c>
      <c r="C59" s="28">
        <v>73.23645</v>
      </c>
      <c r="D59" s="17">
        <f t="shared" si="3"/>
        <v>7.47896951021292</v>
      </c>
    </row>
    <row r="60" spans="1:4" ht="14.25" customHeight="1">
      <c r="A60" s="25" t="s">
        <v>59</v>
      </c>
      <c r="B60" s="26">
        <f>B61</f>
        <v>64.4</v>
      </c>
      <c r="C60" s="26">
        <f>C61</f>
        <v>32.1828</v>
      </c>
      <c r="D60" s="13">
        <f t="shared" si="3"/>
        <v>49.97329192546584</v>
      </c>
    </row>
    <row r="61" spans="1:4" ht="14.25" customHeight="1">
      <c r="A61" s="22" t="s">
        <v>60</v>
      </c>
      <c r="B61" s="28">
        <v>64.4</v>
      </c>
      <c r="C61" s="28">
        <v>32.1828</v>
      </c>
      <c r="D61" s="17">
        <f t="shared" si="3"/>
        <v>49.97329192546584</v>
      </c>
    </row>
    <row r="62" spans="1:4" ht="15.75" customHeight="1">
      <c r="A62" s="22" t="s">
        <v>61</v>
      </c>
      <c r="B62" s="28">
        <f>B36-B37</f>
        <v>-225.79999999999973</v>
      </c>
      <c r="C62" s="28">
        <f>C36-C37</f>
        <v>-99.28748999999993</v>
      </c>
      <c r="D62" s="32"/>
    </row>
    <row r="63" spans="1:4" ht="11.25" customHeight="1">
      <c r="A63" s="14"/>
      <c r="B63" s="23"/>
      <c r="C63" s="23"/>
      <c r="D63" s="17"/>
    </row>
    <row r="64" spans="1:4" ht="12.75">
      <c r="A64" s="2" t="s">
        <v>62</v>
      </c>
      <c r="B64" s="2"/>
      <c r="C64" s="2"/>
      <c r="D64" s="2"/>
    </row>
    <row r="65" spans="1:4" ht="12.75">
      <c r="A65" s="2" t="s">
        <v>63</v>
      </c>
      <c r="B65" s="2"/>
      <c r="C65" s="2"/>
      <c r="D65" s="2"/>
    </row>
    <row r="66" spans="1:4" ht="15" customHeight="1">
      <c r="A66" s="2" t="s">
        <v>64</v>
      </c>
      <c r="B66" s="2"/>
      <c r="C66" s="2" t="s">
        <v>65</v>
      </c>
      <c r="D66" s="2"/>
    </row>
    <row r="67" spans="1:4" ht="12.75">
      <c r="A67" s="33"/>
      <c r="B67" s="2"/>
      <c r="C67" s="2"/>
      <c r="D67" s="2"/>
    </row>
    <row r="68" spans="1:4" ht="12.75">
      <c r="A68" s="33"/>
      <c r="B68" s="33"/>
      <c r="C68" s="33"/>
      <c r="D68" s="33"/>
    </row>
    <row r="69" spans="1:4" ht="12.75">
      <c r="A69" s="33"/>
      <c r="B69" s="33"/>
      <c r="C69" s="33"/>
      <c r="D69" s="33"/>
    </row>
    <row r="70" spans="2:4" ht="12.75">
      <c r="B70" s="33"/>
      <c r="C70" s="33"/>
      <c r="D70" s="33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Алексеевского сельского поселения на 1 июля 2020 г.			</dc:title>
  <dc:subject/>
  <dc:creator>DOHOD1</dc:creator>
  <cp:keywords/>
  <dc:description/>
  <cp:lastModifiedBy>Егошина Светлана</cp:lastModifiedBy>
  <cp:lastPrinted>2020-07-08T12:07:30Z</cp:lastPrinted>
  <dcterms:created xsi:type="dcterms:W3CDTF">2007-03-05T11:59:24Z</dcterms:created>
  <dcterms:modified xsi:type="dcterms:W3CDTF">2020-07-08T12:07:37Z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XXJ7TYMEEKJ2-4622-36</vt:lpwstr>
  </property>
  <property fmtid="{D5CDD505-2E9C-101B-9397-08002B2CF9AE}" pid="3" name="_dlc_DocIdItemGuid">
    <vt:lpwstr>9af8f515-353a-4adc-a22e-0af2d7bc66a3</vt:lpwstr>
  </property>
  <property fmtid="{D5CDD505-2E9C-101B-9397-08002B2CF9AE}" pid="4" name="_dlc_DocIdUrl">
    <vt:lpwstr>https://vip.gov.mari.ru/sovetsk/alexeevskoe/_layouts/DocIdRedir.aspx?ID=XXJ7TYMEEKJ2-4622-36, XXJ7TYMEEKJ2-4622-36</vt:lpwstr>
  </property>
  <property fmtid="{D5CDD505-2E9C-101B-9397-08002B2CF9AE}" pid="5" name="Описание">
    <vt:lpwstr/>
  </property>
</Properties>
</file>