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86" activeTab="0"/>
  </bookViews>
  <sheets>
    <sheet name="Алекс" sheetId="1" r:id="rId1"/>
  </sheets>
  <definedNames>
    <definedName name="_xlnm.Print_Area" localSheetId="0">'Алекс'!$A$1:$D$59</definedName>
  </definedNames>
  <calcPr fullCalcOnLoad="1"/>
</workbook>
</file>

<file path=xl/sharedStrings.xml><?xml version="1.0" encoding="utf-8"?>
<sst xmlns="http://schemas.openxmlformats.org/spreadsheetml/2006/main" count="58" uniqueCount="58">
  <si>
    <t>Исполнение бюджета  муниципального образования</t>
  </si>
  <si>
    <t>"Алексеевское сельское поселение</t>
  </si>
  <si>
    <t>на 1 апреля 2019 г.</t>
  </si>
  <si>
    <t>Показатели</t>
  </si>
  <si>
    <t>План 2019 г.</t>
  </si>
  <si>
    <t>Факт на 01.04.19 г.</t>
  </si>
  <si>
    <t>% исп к плану года</t>
  </si>
  <si>
    <t xml:space="preserve">00010000000000000000  Налоговые и неналоговые доходы  </t>
  </si>
  <si>
    <t>182 101 02 000 00 0000 110 Налог на доходы физических лиц</t>
  </si>
  <si>
    <t>182 106 01 030 10 0000 110 Налог на имущество физических лиц</t>
  </si>
  <si>
    <t>182 106 06 000 00 0000 110 Земельный налог</t>
  </si>
  <si>
    <t>18210503010011000110 Единый сельскохозяйственный налог</t>
  </si>
  <si>
    <t>903 111 05 025 10 0000 120 Доходы в виде арендной платы за земельные участки, находящиеся в собственности сельских поселений</t>
  </si>
  <si>
    <t>903 111 05 075 10 0000 120 Доходы от сдачи в аренду имущества, составляющего казну сельских поселений</t>
  </si>
  <si>
    <t>904 111 09 045 10 0000 120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</si>
  <si>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904 113 02 995 10 0000 130 Прочие доходы от компенсации затрат  бюджетов  сельских поселений</t>
  </si>
  <si>
    <t>903 114 06 025 10 0000 410 Доходы от продажи земельных участков, находящихся в собственности поселений</t>
  </si>
  <si>
    <t xml:space="preserve">90311406013100000430 Доходы от продажи земельных участков государственная собственность на которые не разграничена  и которая расположена в границах поселения </t>
  </si>
  <si>
    <t>903 114 02 052 10 0000 430 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</si>
  <si>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904 117 05 050 10 0000 180 прочие неналоговые доходы  в бюджеты поселений</t>
  </si>
  <si>
    <t>00020000000000000000 Безвозмездные поступления</t>
  </si>
  <si>
    <t>992 202 15 001 10 0000 150 Дотации бюджетам сельских поселений на выравнивание бюджетной обеспеченности</t>
  </si>
  <si>
    <t>992 202 35 118 10 0000 150 Субвенции на осуществление первичного воинского учета</t>
  </si>
  <si>
    <t>904 202 25 555 10 0000 150 Субсидии бюджетам сельских поселений на поддержку программ субъектов Российской Федерации и муниципальных программ формирования современной городской среды.</t>
  </si>
  <si>
    <t>992 202 40 014 10 0010 150 Межбюджетные трансферты, передаваемые бюджетам сельских поселений из бюджета муниципального района на капитальный ремонт и ремонт автомобильных дорог общего пользования  населенных пунктов, дорожных сооружений и элементов обустройства автомобильных дорог общего пользования населенных пунктов</t>
  </si>
  <si>
    <t>992 202 40 014 10 0020 150 Межбюджетные трансферты, передаваемые бюджетам сельских поселений из бюджета муниципального района на исполнение передаваемых полномочий по дорожной деятельности в отношении автомобильных дорог местного значения</t>
  </si>
  <si>
    <t>992 202 40 014 10 0030 150 Межбюджетные трансферты, передаваемые бюджетам сельских поселений из бюджета муниципального района на организацию в границах сельского поселения электро -, тепло -, газо - и водоснабжения населения, водоотведения</t>
  </si>
  <si>
    <t>992 202 40 014 10 0040 150 Межбюджетные трансферты, передаваемые бюджетам сельских поселений из бюджета муниципального района на осуществление в ценовых зонах  теплоснабжения муниципального контроля за выполнением единой теплоснабжающей организацией мероприятий по строительству, реконструкции и (или) модернизации объектов теплоснабжения, необходимых для развития, повышения надежности и энергетической эффективности системы теплоснабжения и определенных для нее в схеме теплоснабжения</t>
  </si>
  <si>
    <t>904 207 05 020 10 0000 150 Поступление от денежных пожертвований, предоставляемых физ лицами получателям средств бюдж.  сельских поселений</t>
  </si>
  <si>
    <t>992 219 60 010 10 0000 150 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</si>
  <si>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ДОХОДЫ, ВСЕГО</t>
  </si>
  <si>
    <t>РАСХОДЫ ВСЕГО: в т.ч.</t>
  </si>
  <si>
    <t>0100 Общегосударственные вопросы</t>
  </si>
  <si>
    <t xml:space="preserve">0104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</si>
  <si>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0107 Обеспечение проведения выборов и референдумов</t>
  </si>
  <si>
    <t>0111 Резервные фонды</t>
  </si>
  <si>
    <t>0113 Другие общегосударственные вопросы</t>
  </si>
  <si>
    <t>0200 Национальная оборона</t>
  </si>
  <si>
    <t>0203 Мобилизационная и вневойсковая подготовка</t>
  </si>
  <si>
    <t>0300 Национальная безопасность и правоохранительная деятельность в т.ч.</t>
  </si>
  <si>
    <t>0309 Мероприятия по предупреждению и ликвидации последствий чрезвычайных ситуаций и  стихийных бедствий</t>
  </si>
  <si>
    <t>0400 Национальная экономика</t>
  </si>
  <si>
    <t>0406 Мероприятия в области  использования, охраны  водных объектов и гидротехнических сооружений</t>
  </si>
  <si>
    <t>0409 Дорожное хозяйство (дорожные фонды)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</si>
  <si>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средств бюджета поселения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</si>
  <si>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физических лиц</t>
  </si>
  <si>
    <t>- субсидии на софинансирование проектов и программ развития территорий городских и сельских поселений вРМЭ, основанных на местных инициативах , за счет безвозмездных поступлений от юридических лиц</t>
  </si>
  <si>
    <t>0500 Жилищно-коммунальное хозяйство в.т.ч</t>
  </si>
  <si>
    <t>0501 Жилищное хозяйство</t>
  </si>
  <si>
    <t>0502 Коммунальное хозяйство</t>
  </si>
  <si>
    <t>0503 Благоустройство</t>
  </si>
  <si>
    <t>1001 Пенсионное  обеспечение</t>
  </si>
  <si>
    <t>1001 Пенсионное обеспечение</t>
  </si>
  <si>
    <t>Дефицит (-), профицит (+) бюджета</t>
  </si>
  <si>
    <t xml:space="preserve">Руководитель финансового отдела </t>
  </si>
  <si>
    <t>муниципального образования</t>
  </si>
  <si>
    <t>"Советский муниципальный район":</t>
  </si>
  <si>
    <t xml:space="preserve">           Е.Кропотова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</si>
</sst>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"/>
    <numFmt numFmtId="166" formatCode="0%"/>
    <numFmt numFmtId="167" formatCode="@"/>
    <numFmt numFmtId="168" formatCode="0.00"/>
  </numFmts>
  <fonts count="7">
    <font>
      <sz val="10"/>
      <name val="Arial Cyr"/>
      <family val="2"/>
    </font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 applyFill="0" applyBorder="0" applyAlignment="0" applyProtection="0"/>
    <xf numFmtId="164" fontId="0" fillId="0" borderId="0">
      <alignment/>
      <protection/>
    </xf>
  </cellStyleXfs>
  <cellXfs count="33">
    <xf numFmtId="164" fontId="0" fillId="0" borderId="0" xfId="0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/>
    </xf>
    <xf numFmtId="164" fontId="2" fillId="0" borderId="1" xfId="0" applyFont="1" applyBorder="1" applyAlignment="1">
      <alignment horizontal="center" vertical="center" wrapText="1"/>
    </xf>
    <xf numFmtId="164" fontId="2" fillId="0" borderId="2" xfId="0" applyFont="1" applyBorder="1" applyAlignment="1">
      <alignment horizontal="center" vertical="top" wrapText="1"/>
    </xf>
    <xf numFmtId="164" fontId="2" fillId="0" borderId="1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center" wrapText="1"/>
    </xf>
    <xf numFmtId="164" fontId="2" fillId="0" borderId="4" xfId="0" applyFont="1" applyBorder="1" applyAlignment="1">
      <alignment horizontal="center" vertical="top" wrapText="1"/>
    </xf>
    <xf numFmtId="164" fontId="2" fillId="0" borderId="3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2" fillId="0" borderId="0" xfId="0" applyFont="1" applyBorder="1" applyAlignment="1">
      <alignment horizontal="center" vertical="top" wrapText="1"/>
    </xf>
    <xf numFmtId="164" fontId="4" fillId="0" borderId="0" xfId="0" applyFont="1" applyBorder="1" applyAlignment="1">
      <alignment horizontal="justify" vertical="top" wrapText="1"/>
    </xf>
    <xf numFmtId="165" fontId="4" fillId="0" borderId="0" xfId="0" applyNumberFormat="1" applyFont="1" applyBorder="1" applyAlignment="1">
      <alignment horizontal="right" vertical="top" wrapText="1"/>
    </xf>
    <xf numFmtId="165" fontId="4" fillId="0" borderId="0" xfId="19" applyNumberFormat="1" applyFont="1" applyFill="1" applyBorder="1" applyAlignment="1" applyProtection="1">
      <alignment horizontal="right" vertical="top" wrapText="1"/>
      <protection/>
    </xf>
    <xf numFmtId="164" fontId="5" fillId="0" borderId="0" xfId="0" applyFont="1" applyBorder="1" applyAlignment="1">
      <alignment horizontal="justify" vertical="top" wrapText="1"/>
    </xf>
    <xf numFmtId="165" fontId="5" fillId="0" borderId="0" xfId="0" applyNumberFormat="1" applyFont="1" applyBorder="1" applyAlignment="1" applyProtection="1">
      <alignment horizontal="right" vertical="top" wrapText="1"/>
      <protection locked="0"/>
    </xf>
    <xf numFmtId="165" fontId="5" fillId="2" borderId="0" xfId="0" applyNumberFormat="1" applyFont="1" applyFill="1" applyBorder="1" applyAlignment="1" applyProtection="1">
      <alignment horizontal="right" vertical="top" wrapText="1"/>
      <protection locked="0"/>
    </xf>
    <xf numFmtId="165" fontId="5" fillId="0" borderId="0" xfId="19" applyNumberFormat="1" applyFont="1" applyFill="1" applyBorder="1" applyAlignment="1" applyProtection="1">
      <alignment horizontal="right" vertical="top" wrapText="1"/>
      <protection/>
    </xf>
    <xf numFmtId="165" fontId="5" fillId="0" borderId="0" xfId="0" applyNumberFormat="1" applyFont="1" applyBorder="1" applyAlignment="1">
      <alignment vertical="top" wrapText="1"/>
    </xf>
    <xf numFmtId="165" fontId="5" fillId="0" borderId="0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vertical="top" wrapText="1"/>
    </xf>
    <xf numFmtId="165" fontId="4" fillId="0" borderId="0" xfId="0" applyNumberFormat="1" applyFont="1" applyBorder="1" applyAlignment="1" applyProtection="1">
      <alignment horizontal="right" vertical="top"/>
      <protection locked="0"/>
    </xf>
    <xf numFmtId="165" fontId="5" fillId="0" borderId="0" xfId="0" applyNumberFormat="1" applyFont="1" applyBorder="1" applyAlignment="1">
      <alignment horizontal="right" vertical="top" wrapText="1"/>
    </xf>
    <xf numFmtId="164" fontId="5" fillId="0" borderId="0" xfId="0" applyFont="1" applyAlignment="1">
      <alignment horizontal="justify"/>
    </xf>
    <xf numFmtId="165" fontId="4" fillId="2" borderId="0" xfId="0" applyNumberFormat="1" applyFont="1" applyFill="1" applyBorder="1" applyAlignment="1">
      <alignment horizontal="right" vertical="top" wrapText="1"/>
    </xf>
    <xf numFmtId="164" fontId="5" fillId="0" borderId="0" xfId="0" applyFont="1" applyBorder="1" applyAlignment="1">
      <alignment horizontal="justify" wrapText="1"/>
    </xf>
    <xf numFmtId="165" fontId="5" fillId="2" borderId="0" xfId="0" applyNumberFormat="1" applyFont="1" applyFill="1" applyBorder="1" applyAlignment="1">
      <alignment horizontal="right" vertical="top" wrapText="1"/>
    </xf>
    <xf numFmtId="164" fontId="5" fillId="0" borderId="0" xfId="0" applyFont="1" applyBorder="1" applyAlignment="1">
      <alignment horizontal="justify" vertical="center" wrapText="1"/>
    </xf>
    <xf numFmtId="167" fontId="5" fillId="0" borderId="0" xfId="0" applyNumberFormat="1" applyFont="1" applyBorder="1" applyAlignment="1">
      <alignment horizontal="justify" vertical="top" wrapText="1"/>
    </xf>
    <xf numFmtId="164" fontId="5" fillId="0" borderId="0" xfId="0" applyFont="1" applyBorder="1" applyAlignment="1">
      <alignment horizontal="left" vertical="top" wrapText="1"/>
    </xf>
    <xf numFmtId="165" fontId="5" fillId="0" borderId="0" xfId="0" applyNumberFormat="1" applyFont="1" applyFill="1" applyBorder="1" applyAlignment="1">
      <alignment horizontal="right" vertical="top" wrapText="1"/>
    </xf>
    <xf numFmtId="168" fontId="5" fillId="0" borderId="0" xfId="19" applyNumberFormat="1" applyFont="1" applyFill="1" applyBorder="1" applyAlignment="1" applyProtection="1">
      <alignment horizontal="right" vertical="top" wrapText="1"/>
      <protection/>
    </xf>
    <xf numFmtId="164" fontId="6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view="pageBreakPreview" zoomScaleSheetLayoutView="100" workbookViewId="0" topLeftCell="A1">
      <selection activeCell="A55" sqref="A55"/>
    </sheetView>
  </sheetViews>
  <sheetFormatPr defaultColWidth="9.00390625" defaultRowHeight="12.75"/>
  <cols>
    <col min="1" max="1" width="81.25390625" style="0" customWidth="1"/>
    <col min="2" max="2" width="14.25390625" style="0" customWidth="1"/>
    <col min="3" max="3" width="13.25390625" style="0" customWidth="1"/>
    <col min="4" max="4" width="12.625" style="0" customWidth="1"/>
  </cols>
  <sheetData>
    <row r="1" spans="1:4" ht="12.75">
      <c r="A1" s="1" t="s">
        <v>0</v>
      </c>
      <c r="B1" s="1"/>
      <c r="C1" s="1"/>
      <c r="D1" s="1"/>
    </row>
    <row r="2" spans="1:4" ht="12.75">
      <c r="A2" s="1" t="s">
        <v>1</v>
      </c>
      <c r="B2" s="1"/>
      <c r="C2" s="1"/>
      <c r="D2" s="1"/>
    </row>
    <row r="3" spans="1:4" ht="12.75">
      <c r="A3" s="1" t="s">
        <v>2</v>
      </c>
      <c r="B3" s="1"/>
      <c r="C3" s="1"/>
      <c r="D3" s="1"/>
    </row>
    <row r="4" spans="1:4" ht="8.25" customHeight="1">
      <c r="A4" s="2"/>
      <c r="B4" s="2"/>
      <c r="C4" s="2"/>
      <c r="D4" s="2"/>
    </row>
    <row r="5" spans="1:4" ht="31.5" customHeight="1">
      <c r="A5" s="3" t="s">
        <v>3</v>
      </c>
      <c r="B5" s="4" t="s">
        <v>4</v>
      </c>
      <c r="C5" s="4" t="s">
        <v>5</v>
      </c>
      <c r="D5" s="5" t="s">
        <v>6</v>
      </c>
    </row>
    <row r="6" spans="1:4" ht="11.25" customHeight="1">
      <c r="A6" s="6"/>
      <c r="B6" s="7"/>
      <c r="C6" s="7"/>
      <c r="D6" s="8"/>
    </row>
    <row r="7" spans="1:4" ht="5.25" customHeight="1" hidden="1">
      <c r="A7" s="9"/>
      <c r="B7" s="10"/>
      <c r="C7" s="10"/>
      <c r="D7" s="10"/>
    </row>
    <row r="8" spans="1:4" ht="19.5" customHeight="1">
      <c r="A8" s="11" t="s">
        <v>7</v>
      </c>
      <c r="B8" s="12">
        <f>SUM(B9:B20)</f>
        <v>1126</v>
      </c>
      <c r="C8" s="12">
        <f>SUM(C9:C20)</f>
        <v>317.234</v>
      </c>
      <c r="D8" s="13">
        <f aca="true" t="shared" si="0" ref="D8:D18">C8/B8*100</f>
        <v>28.173534635879214</v>
      </c>
    </row>
    <row r="9" spans="1:4" ht="18" customHeight="1">
      <c r="A9" s="14" t="s">
        <v>8</v>
      </c>
      <c r="B9" s="15">
        <v>361</v>
      </c>
      <c r="C9" s="16">
        <v>76.758</v>
      </c>
      <c r="D9" s="17">
        <f t="shared" si="0"/>
        <v>21.262603878116344</v>
      </c>
    </row>
    <row r="10" spans="1:4" ht="15.75" customHeight="1">
      <c r="A10" s="14" t="s">
        <v>9</v>
      </c>
      <c r="B10" s="15">
        <v>101</v>
      </c>
      <c r="C10" s="15">
        <v>8.158</v>
      </c>
      <c r="D10" s="17">
        <f t="shared" si="0"/>
        <v>8.077227722772276</v>
      </c>
    </row>
    <row r="11" spans="1:4" ht="15.75" customHeight="1">
      <c r="A11" s="14" t="s">
        <v>10</v>
      </c>
      <c r="B11" s="15">
        <v>541</v>
      </c>
      <c r="C11" s="15">
        <v>127.321</v>
      </c>
      <c r="D11" s="17">
        <f t="shared" si="0"/>
        <v>23.53438077634011</v>
      </c>
    </row>
    <row r="12" spans="1:4" ht="20.25" customHeight="1" hidden="1">
      <c r="A12" s="14" t="s">
        <v>11</v>
      </c>
      <c r="B12" s="15"/>
      <c r="C12" s="15"/>
      <c r="D12" s="17" t="e">
        <f t="shared" si="0"/>
        <v>#DIV/0!</v>
      </c>
    </row>
    <row r="13" spans="1:4" ht="30.75" customHeight="1">
      <c r="A13" s="14" t="s">
        <v>12</v>
      </c>
      <c r="B13" s="15"/>
      <c r="C13" s="15"/>
      <c r="D13" s="17"/>
    </row>
    <row r="14" spans="1:4" ht="32.25" customHeight="1">
      <c r="A14" s="18" t="s">
        <v>13</v>
      </c>
      <c r="B14" s="15">
        <v>91</v>
      </c>
      <c r="C14" s="15">
        <v>23.666</v>
      </c>
      <c r="D14" s="17">
        <f t="shared" si="0"/>
        <v>26.00659340659341</v>
      </c>
    </row>
    <row r="15" spans="1:4" ht="63" customHeight="1">
      <c r="A15" s="19" t="s">
        <v>14</v>
      </c>
      <c r="B15" s="15">
        <v>32</v>
      </c>
      <c r="C15" s="15">
        <v>19.531</v>
      </c>
      <c r="D15" s="17">
        <f>C15/B15*100</f>
        <v>61.034375</v>
      </c>
    </row>
    <row r="16" spans="1:4" ht="30" customHeight="1">
      <c r="A16" s="14" t="s">
        <v>15</v>
      </c>
      <c r="B16" s="15"/>
      <c r="C16" s="15"/>
      <c r="D16" s="17"/>
    </row>
    <row r="17" spans="1:4" ht="33" customHeight="1">
      <c r="A17" s="20" t="s">
        <v>16</v>
      </c>
      <c r="B17" s="15"/>
      <c r="C17" s="15">
        <v>39.8</v>
      </c>
      <c r="D17" s="17"/>
    </row>
    <row r="18" spans="1:4" ht="12" customHeight="1" hidden="1">
      <c r="A18" s="14" t="s">
        <v>17</v>
      </c>
      <c r="B18" s="15"/>
      <c r="C18" s="15"/>
      <c r="D18" s="17" t="e">
        <f t="shared" si="0"/>
        <v>#DIV/0!</v>
      </c>
    </row>
    <row r="19" spans="1:4" ht="75.75" customHeight="1">
      <c r="A19" s="20" t="s">
        <v>18</v>
      </c>
      <c r="B19" s="15"/>
      <c r="C19" s="15">
        <v>22</v>
      </c>
      <c r="D19" s="17"/>
    </row>
    <row r="20" spans="1:4" ht="19.5" customHeight="1">
      <c r="A20" s="20" t="s">
        <v>19</v>
      </c>
      <c r="B20" s="15"/>
      <c r="C20" s="15"/>
      <c r="D20" s="17"/>
    </row>
    <row r="21" spans="1:4" ht="15.75" customHeight="1">
      <c r="A21" s="11" t="s">
        <v>20</v>
      </c>
      <c r="B21" s="21">
        <f>B22+B23+B25+B28+B26+B27+B24</f>
        <v>2300.99</v>
      </c>
      <c r="C21" s="21">
        <f>C22+C23+C25+C28+C26+C27</f>
        <v>407.529</v>
      </c>
      <c r="D21" s="13">
        <f>C21/B21*100</f>
        <v>17.71102873111139</v>
      </c>
    </row>
    <row r="22" spans="1:4" ht="30" customHeight="1">
      <c r="A22" s="14" t="s">
        <v>21</v>
      </c>
      <c r="B22" s="15">
        <v>819.79</v>
      </c>
      <c r="C22" s="15">
        <v>256</v>
      </c>
      <c r="D22" s="17">
        <f>C22/B22*100</f>
        <v>31.227509484136185</v>
      </c>
    </row>
    <row r="23" spans="1:4" ht="18" customHeight="1">
      <c r="A23" s="14" t="s">
        <v>22</v>
      </c>
      <c r="B23" s="22">
        <v>100.5</v>
      </c>
      <c r="C23" s="22">
        <v>22.029</v>
      </c>
      <c r="D23" s="17">
        <f>C23/B23*100</f>
        <v>21.919402985074626</v>
      </c>
    </row>
    <row r="24" spans="1:4" ht="43.5" customHeight="1">
      <c r="A24" s="23" t="s">
        <v>23</v>
      </c>
      <c r="B24" s="22">
        <v>848.6</v>
      </c>
      <c r="C24" s="22"/>
      <c r="D24" s="17">
        <f>C24/B24*100</f>
        <v>0</v>
      </c>
    </row>
    <row r="25" spans="1:4" ht="60.75" customHeight="1">
      <c r="A25" s="14" t="s">
        <v>24</v>
      </c>
      <c r="B25" s="22">
        <v>269</v>
      </c>
      <c r="C25" s="22">
        <v>36.3</v>
      </c>
      <c r="D25" s="17">
        <f>C25/B25*100</f>
        <v>13.49442379182156</v>
      </c>
    </row>
    <row r="26" spans="1:4" ht="60.75" customHeight="1">
      <c r="A26" s="14" t="s">
        <v>25</v>
      </c>
      <c r="B26" s="22">
        <v>262.9</v>
      </c>
      <c r="C26" s="22">
        <v>93.2</v>
      </c>
      <c r="D26" s="17">
        <f>C26/B26*100</f>
        <v>35.45074172689236</v>
      </c>
    </row>
    <row r="27" spans="1:4" ht="45.75" customHeight="1">
      <c r="A27" s="14" t="s">
        <v>26</v>
      </c>
      <c r="B27" s="22">
        <v>0.1</v>
      </c>
      <c r="C27" s="22"/>
      <c r="D27" s="17"/>
    </row>
    <row r="28" spans="1:4" ht="108" customHeight="1">
      <c r="A28" s="14" t="s">
        <v>27</v>
      </c>
      <c r="B28" s="22">
        <v>0.1</v>
      </c>
      <c r="C28" s="22"/>
      <c r="D28" s="17">
        <f>C28/B28*100</f>
        <v>0</v>
      </c>
    </row>
    <row r="29" spans="1:4" ht="1.5" customHeight="1" hidden="1">
      <c r="A29" s="14" t="s">
        <v>28</v>
      </c>
      <c r="B29" s="22"/>
      <c r="C29" s="22"/>
      <c r="D29" s="17" t="e">
        <f>C29/B29*100</f>
        <v>#DIV/0!</v>
      </c>
    </row>
    <row r="30" spans="1:4" ht="32.25" customHeight="1" hidden="1">
      <c r="A30" s="14" t="s">
        <v>29</v>
      </c>
      <c r="B30" s="22"/>
      <c r="C30" s="22"/>
      <c r="D30" s="17"/>
    </row>
    <row r="31" spans="1:4" ht="17.25" customHeight="1">
      <c r="A31" s="11" t="s">
        <v>30</v>
      </c>
      <c r="B31" s="12">
        <f>B8+B21</f>
        <v>3426.99</v>
      </c>
      <c r="C31" s="12">
        <f>C8+C21</f>
        <v>724.7629999999999</v>
      </c>
      <c r="D31" s="13">
        <f>C31/B31*100</f>
        <v>21.1486756599815</v>
      </c>
    </row>
    <row r="32" spans="1:4" ht="14.25" customHeight="1">
      <c r="A32" s="11" t="s">
        <v>31</v>
      </c>
      <c r="B32" s="24">
        <f>B33+B38+B40+B42+B48+B52</f>
        <v>3515.1809200000002</v>
      </c>
      <c r="C32" s="24">
        <f>C33+C38+C40+C42+C48+C52</f>
        <v>810.22549</v>
      </c>
      <c r="D32" s="13">
        <f>C32/B32*100</f>
        <v>23.049325438418684</v>
      </c>
    </row>
    <row r="33" spans="1:4" ht="14.25" customHeight="1">
      <c r="A33" s="11" t="s">
        <v>32</v>
      </c>
      <c r="B33" s="24">
        <f>B34+B36+B37+B35</f>
        <v>1217.867</v>
      </c>
      <c r="C33" s="24">
        <f>C34+C36+C37+C35</f>
        <v>287.75017</v>
      </c>
      <c r="D33" s="13">
        <f>C33/B33*100</f>
        <v>23.62738870500638</v>
      </c>
    </row>
    <row r="34" spans="1:4" ht="44.25" customHeight="1">
      <c r="A34" s="25" t="s">
        <v>33</v>
      </c>
      <c r="B34" s="26">
        <v>1118.8</v>
      </c>
      <c r="C34" s="26">
        <v>270.39517</v>
      </c>
      <c r="D34" s="17">
        <f>C34/B34*100</f>
        <v>24.168320521987845</v>
      </c>
    </row>
    <row r="35" spans="1:4" ht="12.75">
      <c r="A35" s="27" t="s">
        <v>34</v>
      </c>
      <c r="B35" s="26">
        <v>36.1</v>
      </c>
      <c r="C35" s="26">
        <v>0</v>
      </c>
      <c r="D35" s="17"/>
    </row>
    <row r="36" spans="1:4" ht="15.75" customHeight="1">
      <c r="A36" s="25" t="s">
        <v>35</v>
      </c>
      <c r="B36" s="26">
        <v>1</v>
      </c>
      <c r="C36" s="26">
        <v>0</v>
      </c>
      <c r="D36" s="17">
        <v>0</v>
      </c>
    </row>
    <row r="37" spans="1:4" ht="16.5" customHeight="1">
      <c r="A37" s="14" t="s">
        <v>36</v>
      </c>
      <c r="B37" s="26">
        <v>61.967</v>
      </c>
      <c r="C37" s="26">
        <v>17.355</v>
      </c>
      <c r="D37" s="17">
        <v>0</v>
      </c>
    </row>
    <row r="38" spans="1:4" ht="16.5" customHeight="1">
      <c r="A38" s="11" t="s">
        <v>37</v>
      </c>
      <c r="B38" s="24">
        <f>B39</f>
        <v>100.5</v>
      </c>
      <c r="C38" s="24">
        <f>C39</f>
        <v>22.02984</v>
      </c>
      <c r="D38" s="12">
        <f>D39</f>
        <v>21.92023880597015</v>
      </c>
    </row>
    <row r="39" spans="1:4" ht="13.5" customHeight="1">
      <c r="A39" s="14" t="s">
        <v>38</v>
      </c>
      <c r="B39" s="26">
        <v>100.5</v>
      </c>
      <c r="C39" s="26">
        <v>22.02984</v>
      </c>
      <c r="D39" s="17">
        <f>C39/B39*100</f>
        <v>21.92023880597015</v>
      </c>
    </row>
    <row r="40" spans="1:4" ht="16.5" customHeight="1" hidden="1">
      <c r="A40" s="11" t="s">
        <v>39</v>
      </c>
      <c r="B40" s="24">
        <f>B41</f>
        <v>0</v>
      </c>
      <c r="C40" s="24">
        <f>C41</f>
        <v>0</v>
      </c>
      <c r="D40" s="12">
        <f>D41</f>
        <v>0</v>
      </c>
    </row>
    <row r="41" spans="1:4" ht="30" customHeight="1" hidden="1">
      <c r="A41" s="14" t="s">
        <v>40</v>
      </c>
      <c r="B41" s="26"/>
      <c r="C41" s="26"/>
      <c r="D41" s="17"/>
    </row>
    <row r="42" spans="1:4" ht="17.25" customHeight="1">
      <c r="A42" s="11" t="s">
        <v>41</v>
      </c>
      <c r="B42" s="24">
        <f>B44</f>
        <v>531.9</v>
      </c>
      <c r="C42" s="24">
        <f>C44</f>
        <v>129.5</v>
      </c>
      <c r="D42" s="12">
        <f>D43+D44</f>
        <v>24.3466817070878</v>
      </c>
    </row>
    <row r="43" spans="1:4" ht="30.75" customHeight="1" hidden="1">
      <c r="A43" s="14" t="s">
        <v>42</v>
      </c>
      <c r="B43" s="26"/>
      <c r="C43" s="26"/>
      <c r="D43" s="17"/>
    </row>
    <row r="44" spans="1:4" ht="13.5" customHeight="1">
      <c r="A44" s="14" t="s">
        <v>43</v>
      </c>
      <c r="B44" s="26">
        <v>531.9</v>
      </c>
      <c r="C44" s="26">
        <v>129.5</v>
      </c>
      <c r="D44" s="17">
        <f>C44/B44*100</f>
        <v>24.3466817070878</v>
      </c>
    </row>
    <row r="45" spans="1:4" ht="12.75" hidden="1">
      <c r="A45" s="28" t="s">
        <v>44</v>
      </c>
      <c r="B45" s="26"/>
      <c r="C45" s="26"/>
      <c r="D45" s="17"/>
    </row>
    <row r="46" spans="1:4" ht="12.75" hidden="1">
      <c r="A46" s="28" t="s">
        <v>45</v>
      </c>
      <c r="B46" s="26"/>
      <c r="C46" s="26"/>
      <c r="D46" s="17"/>
    </row>
    <row r="47" spans="1:4" ht="12.75" hidden="1">
      <c r="A47" s="28" t="s">
        <v>46</v>
      </c>
      <c r="B47" s="26"/>
      <c r="C47" s="26"/>
      <c r="D47" s="17"/>
    </row>
    <row r="48" spans="1:4" ht="16.5" customHeight="1">
      <c r="A48" s="11" t="s">
        <v>47</v>
      </c>
      <c r="B48" s="24">
        <f>B49+B50+B51</f>
        <v>1600.51392</v>
      </c>
      <c r="C48" s="24">
        <f>C49+C50+C51</f>
        <v>354.85408</v>
      </c>
      <c r="D48" s="13">
        <f aca="true" t="shared" si="1" ref="D48:D53">C48/B48*100</f>
        <v>22.17125859174033</v>
      </c>
    </row>
    <row r="49" spans="1:4" ht="12.75">
      <c r="A49" s="14" t="s">
        <v>48</v>
      </c>
      <c r="B49" s="26">
        <v>528.69</v>
      </c>
      <c r="C49" s="26">
        <v>310.38995</v>
      </c>
      <c r="D49" s="17">
        <f t="shared" si="1"/>
        <v>58.70925305944882</v>
      </c>
    </row>
    <row r="50" spans="1:4" ht="18" customHeight="1">
      <c r="A50" s="29" t="s">
        <v>49</v>
      </c>
      <c r="B50" s="26">
        <v>0.2</v>
      </c>
      <c r="C50" s="26">
        <v>0</v>
      </c>
      <c r="D50" s="17">
        <f t="shared" si="1"/>
        <v>0</v>
      </c>
    </row>
    <row r="51" spans="1:4" ht="15" customHeight="1">
      <c r="A51" s="14" t="s">
        <v>50</v>
      </c>
      <c r="B51" s="26">
        <v>1071.62392</v>
      </c>
      <c r="C51" s="26">
        <v>44.46413</v>
      </c>
      <c r="D51" s="17">
        <f t="shared" si="1"/>
        <v>4.149228957113984</v>
      </c>
    </row>
    <row r="52" spans="1:4" ht="14.25" customHeight="1">
      <c r="A52" s="11" t="s">
        <v>51</v>
      </c>
      <c r="B52" s="24">
        <f>B53</f>
        <v>64.4</v>
      </c>
      <c r="C52" s="24">
        <f>C53</f>
        <v>16.0914</v>
      </c>
      <c r="D52" s="13">
        <f t="shared" si="1"/>
        <v>24.98664596273292</v>
      </c>
    </row>
    <row r="53" spans="1:4" ht="14.25" customHeight="1">
      <c r="A53" s="14" t="s">
        <v>52</v>
      </c>
      <c r="B53" s="26">
        <v>64.4</v>
      </c>
      <c r="C53" s="26">
        <v>16.0914</v>
      </c>
      <c r="D53" s="17">
        <f t="shared" si="1"/>
        <v>24.98664596273292</v>
      </c>
    </row>
    <row r="54" spans="1:4" ht="15.75" customHeight="1">
      <c r="A54" s="14" t="s">
        <v>53</v>
      </c>
      <c r="B54" s="22">
        <f>B31-B32</f>
        <v>-88.19092000000046</v>
      </c>
      <c r="C54" s="30">
        <f>C31-C32</f>
        <v>-85.46249000000012</v>
      </c>
      <c r="D54" s="31"/>
    </row>
    <row r="55" spans="1:4" ht="11.25" customHeight="1">
      <c r="A55" s="14"/>
      <c r="B55" s="22"/>
      <c r="C55" s="22"/>
      <c r="D55" s="17"/>
    </row>
    <row r="56" spans="1:4" ht="12.75">
      <c r="A56" s="2" t="s">
        <v>54</v>
      </c>
      <c r="B56" s="2"/>
      <c r="C56" s="2"/>
      <c r="D56" s="2"/>
    </row>
    <row r="57" spans="1:4" ht="12.75">
      <c r="A57" s="2" t="s">
        <v>55</v>
      </c>
      <c r="B57" s="2"/>
      <c r="C57" s="2"/>
      <c r="D57" s="2"/>
    </row>
    <row r="58" spans="1:4" ht="15" customHeight="1">
      <c r="A58" s="2" t="s">
        <v>56</v>
      </c>
      <c r="B58" s="2"/>
      <c r="C58" s="2" t="s">
        <v>57</v>
      </c>
      <c r="D58" s="2"/>
    </row>
    <row r="59" spans="1:4" ht="12.75">
      <c r="A59" s="32"/>
      <c r="B59" s="2"/>
      <c r="C59" s="2"/>
      <c r="D59" s="2"/>
    </row>
    <row r="60" spans="1:4" ht="12.75">
      <c r="A60" s="32"/>
      <c r="B60" s="32"/>
      <c r="C60" s="32"/>
      <c r="D60" s="32"/>
    </row>
    <row r="61" spans="1:4" ht="12.75">
      <c r="A61" s="32"/>
      <c r="B61" s="32"/>
      <c r="C61" s="32"/>
      <c r="D61" s="32"/>
    </row>
    <row r="62" spans="2:4" ht="12.75">
      <c r="B62" s="32"/>
      <c r="C62" s="32"/>
      <c r="D62" s="32"/>
    </row>
  </sheetData>
  <sheetProtection selectLockedCells="1" selectUnlockedCells="1"/>
  <mergeCells count="3">
    <mergeCell ref="A1:D1"/>
    <mergeCell ref="A2:D2"/>
    <mergeCell ref="A3:D3"/>
  </mergeCells>
  <printOptions/>
  <pageMargins left="0.9055555555555556" right="0.7083333333333334" top="0.5513888888888889" bottom="0.5513888888888889" header="0.5118055555555555" footer="0.5118055555555555"/>
  <pageSetup horizontalDpi="300" verticalDpi="300" orientation="portrait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Исполнение бюджета  муниципального образования "Алексеевское сельское поселение на 1 апреля 2019 г.</dc:title>
  <dc:subject/>
  <dc:creator>DOHOD1</dc:creator>
  <cp:keywords/>
  <dc:description/>
  <cp:lastModifiedBy>Егошина Светлана</cp:lastModifiedBy>
  <cp:lastPrinted>2019-04-08T13:05:18Z</cp:lastPrinted>
  <dcterms:created xsi:type="dcterms:W3CDTF">2007-03-05T11:59:24Z</dcterms:created>
  <dcterms:modified xsi:type="dcterms:W3CDTF">2019-04-08T13:05:23Z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XXJ7TYMEEKJ2-4622-17</vt:lpwstr>
  </property>
  <property fmtid="{D5CDD505-2E9C-101B-9397-08002B2CF9AE}" pid="3" name="_dlc_DocIdItemGuid">
    <vt:lpwstr>c163917a-ddad-4953-9914-0f68784f9a11</vt:lpwstr>
  </property>
  <property fmtid="{D5CDD505-2E9C-101B-9397-08002B2CF9AE}" pid="4" name="_dlc_DocIdUrl">
    <vt:lpwstr>https://vip.gov.mari.ru/sovetsk/alexeevskoe/_layouts/DocIdRedir.aspx?ID=XXJ7TYMEEKJ2-4622-17, XXJ7TYMEEKJ2-4622-17</vt:lpwstr>
  </property>
  <property fmtid="{D5CDD505-2E9C-101B-9397-08002B2CF9AE}" pid="5" name="Описание">
    <vt:lpwstr/>
  </property>
</Properties>
</file>