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0170" windowHeight="9255" tabRatio="595" activeTab="0"/>
  </bookViews>
  <sheets>
    <sheet name="Форма 2П" sheetId="1" r:id="rId1"/>
    <sheet name="Форма СХП" sheetId="2" r:id="rId2"/>
  </sheets>
  <definedNames>
    <definedName name="_xlnm.Print_Titles" localSheetId="0">'Форма 2П'!$5:$6</definedName>
    <definedName name="_xlnm.Print_Area" localSheetId="0">'Форма 2П'!$A$1:$G$134</definedName>
  </definedNames>
  <calcPr fullCalcOnLoad="1"/>
</workbook>
</file>

<file path=xl/sharedStrings.xml><?xml version="1.0" encoding="utf-8"?>
<sst xmlns="http://schemas.openxmlformats.org/spreadsheetml/2006/main" count="273" uniqueCount="98">
  <si>
    <t>Показатели</t>
  </si>
  <si>
    <t>га</t>
  </si>
  <si>
    <t>Единица измерения</t>
  </si>
  <si>
    <t>в том числе:</t>
  </si>
  <si>
    <t>в хозяйствах всех категорий</t>
  </si>
  <si>
    <t>в сельскохозяйственных организациях</t>
  </si>
  <si>
    <t>Посевная площадь</t>
  </si>
  <si>
    <t>Валовой сбор зерна (в весе после доработки)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</si>
  <si>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</si>
  <si>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</si>
  <si>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</si>
  <si>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</si>
  <si>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рублей</t>
  </si>
  <si>
    <t xml:space="preserve">Производство важнейших видов продукции в натуральном выражении </t>
  </si>
  <si>
    <t>тонн</t>
  </si>
  <si>
    <t xml:space="preserve"> тонн</t>
  </si>
  <si>
    <t>Зерновые</t>
  </si>
  <si>
    <t>Продукция сельского хозяйства  в хозяйствах всех категорий</t>
  </si>
  <si>
    <t xml:space="preserve">млн.руб. 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</si>
  <si>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</si>
  <si>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</si>
  <si>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</si>
  <si>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Индекс производства продукции растениеводства</t>
  </si>
  <si>
    <t>Индекс-дефлятор продукции растениеводства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</si>
  <si>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</si>
  <si>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</si>
  <si>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</si>
  <si>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</si>
  <si>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 xml:space="preserve">млн. руб. </t>
  </si>
  <si>
    <t>Индекс производства продукции в сельскохозяйственных организациях</t>
  </si>
  <si>
    <t xml:space="preserve">    Индекс-дефлятор продукции 
    сельского хозяйства </t>
  </si>
  <si>
    <t xml:space="preserve"> в том числе: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</si>
  <si>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</si>
  <si>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</si>
  <si>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</si>
  <si>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</si>
  <si>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 xml:space="preserve">   в крестьянских (фермерских) хозяйствах
   и у индивидуальных предпринимателей</t>
  </si>
  <si>
    <t xml:space="preserve">   в хозяйствах населения</t>
  </si>
  <si>
    <t>Картофель</t>
  </si>
  <si>
    <t>Овощи</t>
  </si>
  <si>
    <t>Валовой сбор картофеля</t>
  </si>
  <si>
    <t>Валовой сбор овощей</t>
  </si>
  <si>
    <t>Валовой сбор льноволокна</t>
  </si>
  <si>
    <t>Объем инвестиций в основной капитал за счет всех источников финансирования</t>
  </si>
  <si>
    <t>в % к предыдущему году</t>
  </si>
  <si>
    <t>Фонд начисленной заработной платы всех работников (в сельскохозяйственных предприятиях)</t>
  </si>
  <si>
    <t xml:space="preserve">   Темп роста</t>
  </si>
  <si>
    <t>Прибыль прибыльных предприятий (до налогообложения)</t>
  </si>
  <si>
    <t xml:space="preserve"> Среднемесячная номинальная начисленная заработная плата в расчете на одного работника</t>
  </si>
  <si>
    <t>человек</t>
  </si>
  <si>
    <t xml:space="preserve">   Темп роста </t>
  </si>
  <si>
    <t>Продукция животноводства</t>
  </si>
  <si>
    <t>Продукция  растениеводства</t>
  </si>
  <si>
    <t>2.4. Сельское хозяйство</t>
  </si>
  <si>
    <t xml:space="preserve">Индекс физического объема инвестиций </t>
  </si>
  <si>
    <t>Индекс-дефлятор инвестиций</t>
  </si>
  <si>
    <t>Численность занятых в сельском хозяйстве (среднегодовая)</t>
  </si>
  <si>
    <t xml:space="preserve">   в том числе в сельскохозяйственном производстве</t>
  </si>
  <si>
    <t>Численность занятых в крестьянских (фермерских) хозяйствах (включая наемных работников)</t>
  </si>
  <si>
    <t>Количество прибыльных предпритий</t>
  </si>
  <si>
    <t>единиц</t>
  </si>
  <si>
    <t>от реализации сельскохозяйственной 
продукции собственного производства</t>
  </si>
  <si>
    <t>Объем выручки от реализации продукции (работ, услуг)</t>
  </si>
  <si>
    <t>Наименование предприятия</t>
  </si>
  <si>
    <t>Производство продукции сельского хозяйства, млн.рублей</t>
  </si>
  <si>
    <t>Инвестиции в основной капитал, млн.рублей</t>
  </si>
  <si>
    <t>Прибыль прибыльных организаций, млн.рублей</t>
  </si>
  <si>
    <t>Среднесписочная численность работников, человек</t>
  </si>
  <si>
    <t>Среднемесячная заработная плата на 1 работника, рублей</t>
  </si>
  <si>
    <t>№ п/п</t>
  </si>
  <si>
    <t>2015
отчет</t>
  </si>
  <si>
    <t>2016 оценка</t>
  </si>
  <si>
    <t>Прогноз</t>
  </si>
  <si>
    <t>ПРИЛОЖЕНИЕ № 1</t>
  </si>
  <si>
    <t>Валовой сбор масличных культур - всего</t>
  </si>
  <si>
    <t>ПРИЛОЖЕНИЕ № 2</t>
  </si>
  <si>
    <t>2015 
факт</t>
  </si>
  <si>
    <t>2016 
оценка</t>
  </si>
  <si>
    <t>2017
прогноз</t>
  </si>
  <si>
    <t>2018
прогноз</t>
  </si>
  <si>
    <t>2019
прогноз</t>
  </si>
  <si>
    <t xml:space="preserve">Показатели прогноза социально-экономического
развития  МО "Моркинский муниципальный район" 
на 2017  год и на плановый период 2018-2019 годов 
</t>
  </si>
  <si>
    <t>СПК СХА "Авангард"</t>
  </si>
  <si>
    <t>СХА"Знамя"</t>
  </si>
  <si>
    <t xml:space="preserve"> СПК  колхоз им.Чавайна"</t>
  </si>
  <si>
    <t>ООО "Агрофирма Алга"</t>
  </si>
  <si>
    <t xml:space="preserve">  СХА "Передовик"</t>
  </si>
  <si>
    <t>ООО "Нива"</t>
  </si>
  <si>
    <t xml:space="preserve"> СПК СХА "Себеусадский"</t>
  </si>
  <si>
    <t>СПК колхоз "Коркатовский"</t>
  </si>
  <si>
    <t>СПК СХА "Семисола"</t>
  </si>
  <si>
    <t>СПК СХА "Пертылга""</t>
  </si>
  <si>
    <t>ООО "СХП "Мир"</t>
  </si>
  <si>
    <t>Итого по сельхозпредприятиям</t>
  </si>
  <si>
    <t>фзп</t>
  </si>
  <si>
    <t>Заместитель руководителя Отдела</t>
  </si>
  <si>
    <t>А.Ю.Гурьянов</t>
  </si>
  <si>
    <t xml:space="preserve">                                                                                                                                  А.Ю.Гурьянов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</si>
</sst>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%"/>
    <numFmt numFmtId="178" formatCode="0.0000000"/>
    <numFmt numFmtId="179" formatCode="0.0_)"/>
  </numFmts>
  <fonts count="51">
    <font>
      <sz val="12"/>
      <name val="TimesDL"/>
      <family val="0"/>
    </font>
    <font>
      <b/>
      <sz val="12"/>
      <name val="TimesDL"/>
      <family val="0"/>
    </font>
    <font>
      <i/>
      <sz val="12"/>
      <name val="TimesDL"/>
      <family val="0"/>
    </font>
    <font>
      <b/>
      <i/>
      <sz val="12"/>
      <name val="TimesD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D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DL"/>
      <family val="0"/>
    </font>
    <font>
      <b/>
      <sz val="10"/>
      <name val="Times New Roman"/>
      <family val="1"/>
    </font>
    <font>
      <sz val="9"/>
      <name val="TimesDL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DL"/>
      <family val="0"/>
    </font>
    <font>
      <i/>
      <sz val="9"/>
      <name val="TimesDL"/>
      <family val="0"/>
    </font>
    <font>
      <sz val="14"/>
      <name val="TimesD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 wrapText="1" inden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 applyProtection="1">
      <alignment horizontal="left" vertical="top" wrapText="1" inden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Continuous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2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 applyProtection="1">
      <alignment vertical="top" wrapText="1"/>
      <protection/>
    </xf>
    <xf numFmtId="0" fontId="13" fillId="34" borderId="10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33" borderId="10" xfId="0" applyFont="1" applyFill="1" applyBorder="1" applyAlignment="1" applyProtection="1">
      <alignment vertical="top" wrapText="1"/>
      <protection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Font="1" applyFill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vertical="top" wrapText="1"/>
      <protection/>
    </xf>
    <xf numFmtId="0" fontId="10" fillId="34" borderId="10" xfId="0" applyFont="1" applyFill="1" applyBorder="1" applyAlignment="1" applyProtection="1">
      <alignment horizontal="left" vertical="center" wrapText="1" indent="1"/>
      <protection/>
    </xf>
    <xf numFmtId="0" fontId="8" fillId="34" borderId="10" xfId="0" applyFont="1" applyFill="1" applyBorder="1" applyAlignment="1" applyProtection="1">
      <alignment vertical="top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8" fillId="34" borderId="10" xfId="0" applyNumberFormat="1" applyFont="1" applyFill="1" applyBorder="1" applyAlignment="1" applyProtection="1">
      <alignment horizontal="right" vertical="top"/>
      <protection locked="0"/>
    </xf>
    <xf numFmtId="2" fontId="8" fillId="34" borderId="10" xfId="0" applyNumberFormat="1" applyFont="1" applyFill="1" applyBorder="1" applyAlignment="1">
      <alignment horizontal="right" vertical="top"/>
    </xf>
    <xf numFmtId="2" fontId="8" fillId="34" borderId="10" xfId="0" applyNumberFormat="1" applyFont="1" applyFill="1" applyBorder="1" applyAlignment="1" applyProtection="1">
      <alignment horizontal="right" vertical="top"/>
      <protection locked="0"/>
    </xf>
    <xf numFmtId="2" fontId="8" fillId="0" borderId="10" xfId="0" applyNumberFormat="1" applyFont="1" applyFill="1" applyBorder="1" applyAlignment="1">
      <alignment horizontal="right" vertical="top"/>
    </xf>
    <xf numFmtId="1" fontId="8" fillId="34" borderId="1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 applyProtection="1">
      <alignment horizontal="right" vertical="top"/>
      <protection locked="0"/>
    </xf>
    <xf numFmtId="1" fontId="8" fillId="0" borderId="10" xfId="0" applyNumberFormat="1" applyFont="1" applyFill="1" applyBorder="1" applyAlignment="1">
      <alignment horizontal="right" vertical="top"/>
    </xf>
    <xf numFmtId="1" fontId="8" fillId="34" borderId="10" xfId="0" applyNumberFormat="1" applyFont="1" applyFill="1" applyBorder="1" applyAlignment="1" applyProtection="1">
      <alignment horizontal="right"/>
      <protection/>
    </xf>
    <xf numFmtId="1" fontId="8" fillId="34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2" fillId="33" borderId="10" xfId="0" applyFont="1" applyFill="1" applyBorder="1" applyAlignment="1" applyProtection="1">
      <alignment horizontal="left" vertical="top" wrapText="1" indent="1"/>
      <protection/>
    </xf>
    <xf numFmtId="0" fontId="10" fillId="34" borderId="10" xfId="0" applyFont="1" applyFill="1" applyBorder="1" applyAlignment="1" applyProtection="1">
      <alignment horizontal="left" vertical="top" wrapText="1" inden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172" fontId="8" fillId="34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/>
    </xf>
    <xf numFmtId="173" fontId="8" fillId="34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 vertical="top"/>
    </xf>
    <xf numFmtId="173" fontId="8" fillId="34" borderId="10" xfId="0" applyNumberFormat="1" applyFont="1" applyFill="1" applyBorder="1" applyAlignment="1" applyProtection="1">
      <alignment horizontal="right" vertical="top"/>
      <protection locked="0"/>
    </xf>
    <xf numFmtId="173" fontId="8" fillId="0" borderId="10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49" fontId="4" fillId="34" borderId="0" xfId="0" applyNumberFormat="1" applyFont="1" applyFill="1" applyAlignment="1" applyProtection="1">
      <alignment horizontal="center" vertical="top" wrapText="1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SheetLayoutView="100" zoomScalePageLayoutView="0" workbookViewId="0" topLeftCell="A1">
      <selection activeCell="J59" sqref="J59"/>
    </sheetView>
  </sheetViews>
  <sheetFormatPr defaultColWidth="8.796875" defaultRowHeight="15"/>
  <cols>
    <col min="1" max="1" width="42.09765625" style="29" customWidth="1"/>
    <col min="2" max="2" width="13.5" style="29" customWidth="1"/>
    <col min="3" max="7" width="8.69921875" style="29" customWidth="1"/>
    <col min="8" max="16384" width="9" style="29" customWidth="1"/>
  </cols>
  <sheetData>
    <row r="1" spans="5:7" ht="15.75">
      <c r="E1" s="74" t="s">
        <v>73</v>
      </c>
      <c r="F1" s="74"/>
      <c r="G1" s="74"/>
    </row>
    <row r="2" ht="12" customHeight="1">
      <c r="B2" s="27"/>
    </row>
    <row r="3" spans="1:7" ht="49.5" customHeight="1">
      <c r="A3" s="75" t="s">
        <v>81</v>
      </c>
      <c r="B3" s="75"/>
      <c r="C3" s="75"/>
      <c r="D3" s="75"/>
      <c r="E3" s="75"/>
      <c r="F3" s="75"/>
      <c r="G3" s="75"/>
    </row>
    <row r="4" ht="11.25" customHeight="1"/>
    <row r="5" spans="1:7" ht="15.75" customHeight="1">
      <c r="A5" s="76" t="s">
        <v>0</v>
      </c>
      <c r="B5" s="78" t="s">
        <v>2</v>
      </c>
      <c r="C5" s="80" t="s">
        <v>70</v>
      </c>
      <c r="D5" s="82" t="s">
        <v>71</v>
      </c>
      <c r="E5" s="9" t="s">
        <v>72</v>
      </c>
      <c r="F5" s="9"/>
      <c r="G5" s="9"/>
    </row>
    <row r="6" spans="1:7" ht="15.75" customHeight="1">
      <c r="A6" s="77"/>
      <c r="B6" s="79"/>
      <c r="C6" s="81"/>
      <c r="D6" s="83"/>
      <c r="E6" s="10">
        <v>2017</v>
      </c>
      <c r="F6" s="10">
        <v>2018</v>
      </c>
      <c r="G6" s="10">
        <v>2019</v>
      </c>
    </row>
    <row r="7" spans="1:11" ht="15.75" hidden="1">
      <c r="A7" s="2" t="s">
        <v>53</v>
      </c>
      <c r="B7" s="3"/>
      <c r="C7" s="30"/>
      <c r="D7" s="30"/>
      <c r="E7" s="31"/>
      <c r="F7" s="40"/>
      <c r="G7" s="40"/>
      <c r="H7" s="1"/>
      <c r="I7" s="1"/>
      <c r="J7" s="1"/>
      <c r="K7" s="1"/>
    </row>
    <row r="8" spans="1:11" ht="25.5" hidden="1">
      <c r="A8" s="21" t="s">
        <v>17</v>
      </c>
      <c r="B8" s="4" t="s">
        <v>18</v>
      </c>
      <c r="C8" s="41"/>
      <c r="D8" s="41"/>
      <c r="E8" s="41"/>
      <c r="F8" s="41"/>
      <c r="G8" s="41"/>
      <c r="H8" s="1"/>
      <c r="I8" s="1"/>
      <c r="J8" s="1"/>
      <c r="K8" s="1"/>
    </row>
    <row r="9" spans="1:11" s="20" customFormat="1" ht="27.75" customHeight="1" hidden="1">
      <c r="A9" s="32" t="s">
        <v>19</v>
      </c>
      <c r="B9" s="33" t="s">
        <v>20</v>
      </c>
      <c r="C9" s="42"/>
      <c r="D9" s="42"/>
      <c r="E9" s="42"/>
      <c r="F9" s="42"/>
      <c r="G9" s="42"/>
      <c r="H9" s="19"/>
      <c r="I9" s="19"/>
      <c r="J9" s="19"/>
      <c r="K9" s="19"/>
    </row>
    <row r="10" spans="1:11" ht="26.25" customHeight="1" hidden="1">
      <c r="A10" s="34" t="s">
        <v>21</v>
      </c>
      <c r="B10" s="4" t="s">
        <v>20</v>
      </c>
      <c r="C10" s="43"/>
      <c r="D10" s="43"/>
      <c r="E10" s="43"/>
      <c r="F10" s="43"/>
      <c r="G10" s="43"/>
      <c r="H10" s="1"/>
      <c r="I10" s="1"/>
      <c r="J10" s="1"/>
      <c r="K10" s="1"/>
    </row>
    <row r="11" spans="1:11" ht="15.75" hidden="1">
      <c r="A11" s="34" t="s">
        <v>3</v>
      </c>
      <c r="B11" s="4"/>
      <c r="C11" s="41"/>
      <c r="D11" s="41"/>
      <c r="E11" s="41"/>
      <c r="F11" s="41"/>
      <c r="G11" s="41"/>
      <c r="H11" s="1"/>
      <c r="I11" s="1"/>
      <c r="J11" s="1"/>
      <c r="K11" s="1"/>
    </row>
    <row r="12" spans="1:11" ht="15.75" hidden="1">
      <c r="A12" s="21" t="s">
        <v>52</v>
      </c>
      <c r="B12" s="4" t="s">
        <v>18</v>
      </c>
      <c r="C12" s="41"/>
      <c r="D12" s="41"/>
      <c r="E12" s="41"/>
      <c r="F12" s="41"/>
      <c r="G12" s="41"/>
      <c r="H12" s="1"/>
      <c r="I12" s="1"/>
      <c r="J12" s="1"/>
      <c r="K12" s="1"/>
    </row>
    <row r="13" spans="1:11" s="20" customFormat="1" ht="27" customHeight="1" hidden="1">
      <c r="A13" s="32" t="s">
        <v>22</v>
      </c>
      <c r="B13" s="33" t="s">
        <v>20</v>
      </c>
      <c r="C13" s="42"/>
      <c r="D13" s="42"/>
      <c r="E13" s="42"/>
      <c r="F13" s="42"/>
      <c r="G13" s="42"/>
      <c r="H13" s="19"/>
      <c r="I13" s="19"/>
      <c r="J13" s="19"/>
      <c r="K13" s="19"/>
    </row>
    <row r="14" spans="1:11" ht="27" customHeight="1" hidden="1">
      <c r="A14" s="34" t="s">
        <v>23</v>
      </c>
      <c r="B14" s="4" t="s">
        <v>20</v>
      </c>
      <c r="C14" s="43"/>
      <c r="D14" s="43"/>
      <c r="E14" s="43"/>
      <c r="F14" s="43"/>
      <c r="G14" s="43"/>
      <c r="H14" s="1"/>
      <c r="I14" s="1"/>
      <c r="J14" s="1"/>
      <c r="K14" s="1"/>
    </row>
    <row r="15" spans="1:11" ht="15.75" hidden="1">
      <c r="A15" s="21" t="s">
        <v>51</v>
      </c>
      <c r="B15" s="4" t="s">
        <v>18</v>
      </c>
      <c r="C15" s="41"/>
      <c r="D15" s="41"/>
      <c r="E15" s="41"/>
      <c r="F15" s="41"/>
      <c r="G15" s="41"/>
      <c r="H15" s="1"/>
      <c r="I15" s="1"/>
      <c r="J15" s="1"/>
      <c r="K15" s="1"/>
    </row>
    <row r="16" spans="1:11" s="20" customFormat="1" ht="27.75" customHeight="1" hidden="1">
      <c r="A16" s="32" t="s">
        <v>24</v>
      </c>
      <c r="B16" s="33" t="s">
        <v>20</v>
      </c>
      <c r="C16" s="42"/>
      <c r="D16" s="42"/>
      <c r="E16" s="42"/>
      <c r="F16" s="42"/>
      <c r="G16" s="42"/>
      <c r="H16" s="19"/>
      <c r="I16" s="19"/>
      <c r="J16" s="19"/>
      <c r="K16" s="19"/>
    </row>
    <row r="17" spans="1:11" ht="26.25" customHeight="1" hidden="1">
      <c r="A17" s="34" t="s">
        <v>25</v>
      </c>
      <c r="B17" s="4" t="s">
        <v>20</v>
      </c>
      <c r="C17" s="44"/>
      <c r="D17" s="43"/>
      <c r="E17" s="43"/>
      <c r="F17" s="43"/>
      <c r="G17" s="43"/>
      <c r="H17" s="1"/>
      <c r="I17" s="1"/>
      <c r="J17" s="1"/>
      <c r="K17" s="1"/>
    </row>
    <row r="18" spans="1:11" ht="29.25" customHeight="1" hidden="1">
      <c r="A18" s="21" t="s">
        <v>26</v>
      </c>
      <c r="B18" s="4"/>
      <c r="C18" s="41"/>
      <c r="D18" s="41"/>
      <c r="E18" s="41"/>
      <c r="F18" s="41"/>
      <c r="G18" s="41"/>
      <c r="H18" s="1"/>
      <c r="I18" s="1"/>
      <c r="J18" s="1"/>
      <c r="K18" s="1"/>
    </row>
    <row r="19" spans="1:11" ht="15.75" hidden="1">
      <c r="A19" s="21" t="s">
        <v>27</v>
      </c>
      <c r="B19" s="4" t="s">
        <v>28</v>
      </c>
      <c r="C19" s="41"/>
      <c r="D19" s="41"/>
      <c r="E19" s="41"/>
      <c r="F19" s="41"/>
      <c r="G19" s="41"/>
      <c r="H19" s="1"/>
      <c r="I19" s="1"/>
      <c r="J19" s="1"/>
      <c r="K19" s="1"/>
    </row>
    <row r="20" spans="1:11" s="20" customFormat="1" ht="28.5" customHeight="1" hidden="1">
      <c r="A20" s="32" t="s">
        <v>29</v>
      </c>
      <c r="B20" s="33" t="s">
        <v>20</v>
      </c>
      <c r="C20" s="42"/>
      <c r="D20" s="42"/>
      <c r="E20" s="42"/>
      <c r="F20" s="42"/>
      <c r="G20" s="42"/>
      <c r="H20" s="19"/>
      <c r="I20" s="19"/>
      <c r="J20" s="19"/>
      <c r="K20" s="19"/>
    </row>
    <row r="21" spans="1:11" ht="28.5" customHeight="1" hidden="1">
      <c r="A21" s="34" t="s">
        <v>30</v>
      </c>
      <c r="B21" s="4" t="s">
        <v>20</v>
      </c>
      <c r="C21" s="41"/>
      <c r="D21" s="43"/>
      <c r="E21" s="43"/>
      <c r="F21" s="43"/>
      <c r="G21" s="43"/>
      <c r="H21" s="1"/>
      <c r="I21" s="1"/>
      <c r="J21" s="1"/>
      <c r="K21" s="1"/>
    </row>
    <row r="22" spans="1:11" ht="15.75" hidden="1">
      <c r="A22" s="34" t="s">
        <v>31</v>
      </c>
      <c r="B22" s="4"/>
      <c r="C22" s="41"/>
      <c r="D22" s="41"/>
      <c r="E22" s="41"/>
      <c r="F22" s="41"/>
      <c r="G22" s="41"/>
      <c r="H22" s="1"/>
      <c r="I22" s="1"/>
      <c r="J22" s="1"/>
      <c r="K22" s="1"/>
    </row>
    <row r="23" spans="1:11" ht="15.75" hidden="1">
      <c r="A23" s="21" t="s">
        <v>52</v>
      </c>
      <c r="B23" s="4" t="s">
        <v>18</v>
      </c>
      <c r="C23" s="41"/>
      <c r="D23" s="41"/>
      <c r="E23" s="41"/>
      <c r="F23" s="41"/>
      <c r="G23" s="41"/>
      <c r="H23" s="1"/>
      <c r="I23" s="1"/>
      <c r="J23" s="1"/>
      <c r="K23" s="1"/>
    </row>
    <row r="24" spans="1:11" s="20" customFormat="1" ht="27.75" customHeight="1" hidden="1">
      <c r="A24" s="32" t="s">
        <v>22</v>
      </c>
      <c r="B24" s="33" t="s">
        <v>20</v>
      </c>
      <c r="C24" s="42"/>
      <c r="D24" s="42"/>
      <c r="E24" s="42"/>
      <c r="F24" s="42"/>
      <c r="G24" s="42"/>
      <c r="H24" s="19"/>
      <c r="I24" s="19"/>
      <c r="J24" s="19"/>
      <c r="K24" s="19"/>
    </row>
    <row r="25" spans="1:11" ht="27.75" customHeight="1" hidden="1">
      <c r="A25" s="34" t="s">
        <v>23</v>
      </c>
      <c r="B25" s="4" t="s">
        <v>20</v>
      </c>
      <c r="C25" s="41"/>
      <c r="D25" s="43"/>
      <c r="E25" s="43"/>
      <c r="F25" s="43"/>
      <c r="G25" s="43"/>
      <c r="H25" s="1"/>
      <c r="I25" s="1"/>
      <c r="J25" s="1"/>
      <c r="K25" s="1"/>
    </row>
    <row r="26" spans="1:11" ht="15.75" hidden="1">
      <c r="A26" s="21" t="s">
        <v>51</v>
      </c>
      <c r="B26" s="4" t="s">
        <v>18</v>
      </c>
      <c r="C26" s="41"/>
      <c r="D26" s="41"/>
      <c r="E26" s="41"/>
      <c r="F26" s="41"/>
      <c r="G26" s="41"/>
      <c r="H26" s="1"/>
      <c r="I26" s="1"/>
      <c r="J26" s="1"/>
      <c r="K26" s="1"/>
    </row>
    <row r="27" spans="1:11" s="20" customFormat="1" ht="27" customHeight="1" hidden="1">
      <c r="A27" s="32" t="s">
        <v>24</v>
      </c>
      <c r="B27" s="33" t="s">
        <v>20</v>
      </c>
      <c r="C27" s="42"/>
      <c r="D27" s="42"/>
      <c r="E27" s="42"/>
      <c r="F27" s="42"/>
      <c r="G27" s="42"/>
      <c r="H27" s="19"/>
      <c r="I27" s="19"/>
      <c r="J27" s="19"/>
      <c r="K27" s="19"/>
    </row>
    <row r="28" spans="1:11" ht="27.75" customHeight="1" hidden="1">
      <c r="A28" s="34" t="s">
        <v>25</v>
      </c>
      <c r="B28" s="4" t="s">
        <v>20</v>
      </c>
      <c r="C28" s="41"/>
      <c r="D28" s="43"/>
      <c r="E28" s="43"/>
      <c r="F28" s="43"/>
      <c r="G28" s="43"/>
      <c r="H28" s="1"/>
      <c r="I28" s="1"/>
      <c r="J28" s="1"/>
      <c r="K28" s="1"/>
    </row>
    <row r="29" spans="1:11" ht="28.5" customHeight="1" hidden="1">
      <c r="A29" s="21" t="s">
        <v>32</v>
      </c>
      <c r="B29" s="4" t="s">
        <v>28</v>
      </c>
      <c r="C29" s="41"/>
      <c r="D29" s="41"/>
      <c r="E29" s="41"/>
      <c r="F29" s="41"/>
      <c r="G29" s="41"/>
      <c r="H29" s="1"/>
      <c r="I29" s="1"/>
      <c r="J29" s="1"/>
      <c r="K29" s="1"/>
    </row>
    <row r="30" spans="1:11" s="20" customFormat="1" ht="38.25" hidden="1">
      <c r="A30" s="32" t="s">
        <v>33</v>
      </c>
      <c r="B30" s="33" t="s">
        <v>20</v>
      </c>
      <c r="C30" s="42"/>
      <c r="D30" s="42"/>
      <c r="E30" s="42"/>
      <c r="F30" s="42"/>
      <c r="G30" s="42"/>
      <c r="H30" s="19"/>
      <c r="I30" s="19"/>
      <c r="J30" s="19"/>
      <c r="K30" s="19"/>
    </row>
    <row r="31" spans="1:11" ht="29.25" customHeight="1" hidden="1">
      <c r="A31" s="34" t="s">
        <v>30</v>
      </c>
      <c r="B31" s="4" t="s">
        <v>20</v>
      </c>
      <c r="C31" s="41"/>
      <c r="D31" s="43"/>
      <c r="E31" s="43"/>
      <c r="F31" s="43"/>
      <c r="G31" s="43"/>
      <c r="H31" s="1"/>
      <c r="I31" s="1"/>
      <c r="J31" s="1"/>
      <c r="K31" s="1"/>
    </row>
    <row r="32" spans="1:11" ht="15.75" hidden="1">
      <c r="A32" s="34" t="s">
        <v>31</v>
      </c>
      <c r="B32" s="4"/>
      <c r="C32" s="41"/>
      <c r="D32" s="41"/>
      <c r="E32" s="41"/>
      <c r="F32" s="41"/>
      <c r="G32" s="41"/>
      <c r="H32" s="1"/>
      <c r="I32" s="1"/>
      <c r="J32" s="1"/>
      <c r="K32" s="1"/>
    </row>
    <row r="33" spans="1:11" ht="15.75" hidden="1">
      <c r="A33" s="21" t="s">
        <v>52</v>
      </c>
      <c r="B33" s="4" t="s">
        <v>18</v>
      </c>
      <c r="C33" s="41"/>
      <c r="D33" s="41"/>
      <c r="E33" s="41"/>
      <c r="F33" s="41"/>
      <c r="G33" s="41"/>
      <c r="H33" s="1"/>
      <c r="I33" s="1"/>
      <c r="J33" s="1"/>
      <c r="K33" s="1"/>
    </row>
    <row r="34" spans="1:11" s="20" customFormat="1" ht="26.25" customHeight="1" hidden="1">
      <c r="A34" s="32" t="s">
        <v>22</v>
      </c>
      <c r="B34" s="33" t="s">
        <v>20</v>
      </c>
      <c r="C34" s="42"/>
      <c r="D34" s="42"/>
      <c r="E34" s="42"/>
      <c r="F34" s="42"/>
      <c r="G34" s="42"/>
      <c r="H34" s="19"/>
      <c r="I34" s="19"/>
      <c r="J34" s="19"/>
      <c r="K34" s="19"/>
    </row>
    <row r="35" spans="1:11" ht="26.25" customHeight="1" hidden="1">
      <c r="A35" s="34" t="s">
        <v>23</v>
      </c>
      <c r="B35" s="4" t="s">
        <v>20</v>
      </c>
      <c r="C35" s="41"/>
      <c r="D35" s="43"/>
      <c r="E35" s="43"/>
      <c r="F35" s="43"/>
      <c r="G35" s="43"/>
      <c r="H35" s="1"/>
      <c r="I35" s="1"/>
      <c r="J35" s="1"/>
      <c r="K35" s="1"/>
    </row>
    <row r="36" spans="1:11" ht="15.75" hidden="1">
      <c r="A36" s="21" t="s">
        <v>51</v>
      </c>
      <c r="B36" s="4" t="s">
        <v>18</v>
      </c>
      <c r="C36" s="41"/>
      <c r="D36" s="41"/>
      <c r="E36" s="41"/>
      <c r="F36" s="41"/>
      <c r="G36" s="41"/>
      <c r="H36" s="1"/>
      <c r="I36" s="1"/>
      <c r="J36" s="1"/>
      <c r="K36" s="1"/>
    </row>
    <row r="37" spans="1:11" s="20" customFormat="1" ht="26.25" customHeight="1" hidden="1">
      <c r="A37" s="32" t="s">
        <v>24</v>
      </c>
      <c r="B37" s="33" t="s">
        <v>20</v>
      </c>
      <c r="C37" s="42"/>
      <c r="D37" s="42"/>
      <c r="E37" s="42"/>
      <c r="F37" s="42"/>
      <c r="G37" s="42"/>
      <c r="H37" s="19"/>
      <c r="I37" s="19"/>
      <c r="J37" s="19"/>
      <c r="K37" s="19"/>
    </row>
    <row r="38" spans="1:11" ht="24.75" customHeight="1" hidden="1">
      <c r="A38" s="34" t="s">
        <v>25</v>
      </c>
      <c r="B38" s="4" t="s">
        <v>20</v>
      </c>
      <c r="C38" s="41"/>
      <c r="D38" s="43"/>
      <c r="E38" s="43"/>
      <c r="F38" s="43"/>
      <c r="G38" s="43"/>
      <c r="H38" s="1"/>
      <c r="I38" s="1"/>
      <c r="J38" s="1"/>
      <c r="K38" s="1"/>
    </row>
    <row r="39" spans="1:11" ht="15.75" hidden="1">
      <c r="A39" s="21" t="s">
        <v>34</v>
      </c>
      <c r="B39" s="4" t="s">
        <v>28</v>
      </c>
      <c r="C39" s="41"/>
      <c r="D39" s="41"/>
      <c r="E39" s="41"/>
      <c r="F39" s="41"/>
      <c r="G39" s="41"/>
      <c r="H39" s="1"/>
      <c r="I39" s="1"/>
      <c r="J39" s="1"/>
      <c r="K39" s="1"/>
    </row>
    <row r="40" spans="1:11" s="20" customFormat="1" ht="27.75" customHeight="1" hidden="1">
      <c r="A40" s="32" t="s">
        <v>35</v>
      </c>
      <c r="B40" s="33" t="s">
        <v>20</v>
      </c>
      <c r="C40" s="42"/>
      <c r="D40" s="42"/>
      <c r="E40" s="42"/>
      <c r="F40" s="42"/>
      <c r="G40" s="42"/>
      <c r="H40" s="19"/>
      <c r="I40" s="19"/>
      <c r="J40" s="19"/>
      <c r="K40" s="19"/>
    </row>
    <row r="41" spans="1:11" ht="26.25" customHeight="1" hidden="1">
      <c r="A41" s="34" t="s">
        <v>30</v>
      </c>
      <c r="B41" s="4" t="s">
        <v>20</v>
      </c>
      <c r="C41" s="41"/>
      <c r="D41" s="43"/>
      <c r="E41" s="43"/>
      <c r="F41" s="43"/>
      <c r="G41" s="43"/>
      <c r="H41" s="1"/>
      <c r="I41" s="1"/>
      <c r="J41" s="1"/>
      <c r="K41" s="1"/>
    </row>
    <row r="42" spans="1:11" ht="15.75" hidden="1">
      <c r="A42" s="34" t="s">
        <v>31</v>
      </c>
      <c r="B42" s="4"/>
      <c r="C42" s="41"/>
      <c r="D42" s="41"/>
      <c r="E42" s="41"/>
      <c r="F42" s="41"/>
      <c r="G42" s="41"/>
      <c r="H42" s="1"/>
      <c r="I42" s="1"/>
      <c r="J42" s="1"/>
      <c r="K42" s="1"/>
    </row>
    <row r="43" spans="1:11" ht="15.75" hidden="1">
      <c r="A43" s="21" t="s">
        <v>52</v>
      </c>
      <c r="B43" s="4" t="s">
        <v>18</v>
      </c>
      <c r="C43" s="41"/>
      <c r="D43" s="41"/>
      <c r="E43" s="41"/>
      <c r="F43" s="41"/>
      <c r="G43" s="41"/>
      <c r="H43" s="1"/>
      <c r="I43" s="1"/>
      <c r="J43" s="1"/>
      <c r="K43" s="1"/>
    </row>
    <row r="44" spans="1:11" s="20" customFormat="1" ht="24.75" customHeight="1" hidden="1">
      <c r="A44" s="32" t="s">
        <v>22</v>
      </c>
      <c r="B44" s="33" t="s">
        <v>20</v>
      </c>
      <c r="C44" s="42"/>
      <c r="D44" s="42"/>
      <c r="E44" s="42"/>
      <c r="F44" s="42"/>
      <c r="G44" s="42"/>
      <c r="H44" s="19"/>
      <c r="I44" s="19"/>
      <c r="J44" s="19"/>
      <c r="K44" s="19"/>
    </row>
    <row r="45" spans="1:11" ht="28.5" customHeight="1" hidden="1">
      <c r="A45" s="34" t="s">
        <v>23</v>
      </c>
      <c r="B45" s="4" t="s">
        <v>20</v>
      </c>
      <c r="C45" s="41"/>
      <c r="D45" s="43"/>
      <c r="E45" s="43"/>
      <c r="F45" s="43"/>
      <c r="G45" s="43"/>
      <c r="H45" s="1"/>
      <c r="I45" s="1"/>
      <c r="J45" s="1"/>
      <c r="K45" s="1"/>
    </row>
    <row r="46" spans="1:11" ht="15.75" hidden="1">
      <c r="A46" s="21" t="s">
        <v>51</v>
      </c>
      <c r="B46" s="4" t="s">
        <v>18</v>
      </c>
      <c r="C46" s="41"/>
      <c r="D46" s="41"/>
      <c r="E46" s="41"/>
      <c r="F46" s="41"/>
      <c r="G46" s="41"/>
      <c r="H46" s="1"/>
      <c r="I46" s="1"/>
      <c r="J46" s="1"/>
      <c r="K46" s="1"/>
    </row>
    <row r="47" spans="1:11" s="20" customFormat="1" ht="25.5" customHeight="1" hidden="1">
      <c r="A47" s="32" t="s">
        <v>24</v>
      </c>
      <c r="B47" s="33" t="s">
        <v>20</v>
      </c>
      <c r="C47" s="42"/>
      <c r="D47" s="42"/>
      <c r="E47" s="42"/>
      <c r="F47" s="42"/>
      <c r="G47" s="42"/>
      <c r="H47" s="19"/>
      <c r="I47" s="19"/>
      <c r="J47" s="19"/>
      <c r="K47" s="19"/>
    </row>
    <row r="48" spans="1:11" ht="26.25" customHeight="1" hidden="1">
      <c r="A48" s="34" t="s">
        <v>25</v>
      </c>
      <c r="B48" s="4" t="s">
        <v>20</v>
      </c>
      <c r="C48" s="41"/>
      <c r="D48" s="43"/>
      <c r="E48" s="43"/>
      <c r="F48" s="43"/>
      <c r="G48" s="43"/>
      <c r="H48" s="1"/>
      <c r="I48" s="1"/>
      <c r="J48" s="1"/>
      <c r="K48" s="1"/>
    </row>
    <row r="49" spans="1:11" ht="26.25" customHeight="1">
      <c r="A49" s="56" t="s">
        <v>13</v>
      </c>
      <c r="B49" s="36"/>
      <c r="C49" s="45"/>
      <c r="D49" s="45"/>
      <c r="E49" s="46"/>
      <c r="F49" s="41"/>
      <c r="G49" s="41"/>
      <c r="H49" s="1"/>
      <c r="I49" s="1"/>
      <c r="J49" s="1"/>
      <c r="K49" s="1"/>
    </row>
    <row r="50" spans="1:11" ht="14.25" customHeight="1">
      <c r="A50" s="55" t="s">
        <v>7</v>
      </c>
      <c r="B50" s="4"/>
      <c r="C50" s="47"/>
      <c r="D50" s="47"/>
      <c r="E50" s="46"/>
      <c r="F50" s="41"/>
      <c r="G50" s="41"/>
      <c r="H50" s="1"/>
      <c r="I50" s="1"/>
      <c r="J50" s="1"/>
      <c r="K50" s="1"/>
    </row>
    <row r="51" spans="1:11" ht="14.25" customHeight="1">
      <c r="A51" s="7" t="s">
        <v>4</v>
      </c>
      <c r="B51" s="4" t="s">
        <v>14</v>
      </c>
      <c r="C51" s="48">
        <v>7969</v>
      </c>
      <c r="D51" s="48">
        <v>5200</v>
      </c>
      <c r="E51" s="48">
        <v>7827</v>
      </c>
      <c r="F51" s="48">
        <v>8220</v>
      </c>
      <c r="G51" s="48">
        <v>8250</v>
      </c>
      <c r="H51" s="1"/>
      <c r="I51" s="1"/>
      <c r="J51" s="1"/>
      <c r="K51" s="1"/>
    </row>
    <row r="52" spans="1:11" ht="15.75">
      <c r="A52" s="55" t="s">
        <v>3</v>
      </c>
      <c r="B52" s="4"/>
      <c r="C52" s="47"/>
      <c r="D52" s="47"/>
      <c r="E52" s="49"/>
      <c r="F52" s="41"/>
      <c r="G52" s="41"/>
      <c r="H52" s="1"/>
      <c r="I52" s="1"/>
      <c r="J52" s="1"/>
      <c r="K52" s="1"/>
    </row>
    <row r="53" spans="1:11" ht="15.75">
      <c r="A53" s="7" t="s">
        <v>5</v>
      </c>
      <c r="B53" s="4" t="s">
        <v>14</v>
      </c>
      <c r="C53" s="50">
        <v>7676</v>
      </c>
      <c r="D53" s="50">
        <v>5050</v>
      </c>
      <c r="E53" s="50">
        <v>7532</v>
      </c>
      <c r="F53" s="50">
        <v>7870</v>
      </c>
      <c r="G53" s="41">
        <v>7900</v>
      </c>
      <c r="H53" s="1"/>
      <c r="I53" s="1"/>
      <c r="J53" s="1"/>
      <c r="K53" s="1"/>
    </row>
    <row r="54" spans="1:11" ht="26.25" customHeight="1">
      <c r="A54" s="34" t="s">
        <v>36</v>
      </c>
      <c r="B54" s="4" t="s">
        <v>14</v>
      </c>
      <c r="C54" s="50">
        <v>293</v>
      </c>
      <c r="D54" s="50">
        <v>150</v>
      </c>
      <c r="E54" s="50">
        <v>295</v>
      </c>
      <c r="F54" s="50">
        <v>350</v>
      </c>
      <c r="G54" s="41">
        <v>350</v>
      </c>
      <c r="H54" s="1"/>
      <c r="I54" s="1"/>
      <c r="J54" s="1"/>
      <c r="K54" s="1"/>
    </row>
    <row r="55" spans="1:11" ht="16.5" customHeight="1">
      <c r="A55" s="34" t="s">
        <v>37</v>
      </c>
      <c r="B55" s="4" t="s">
        <v>14</v>
      </c>
      <c r="C55" s="50"/>
      <c r="D55" s="50"/>
      <c r="E55" s="50"/>
      <c r="F55" s="50"/>
      <c r="G55" s="41"/>
      <c r="H55" s="1"/>
      <c r="I55" s="1"/>
      <c r="J55" s="1"/>
      <c r="K55" s="1"/>
    </row>
    <row r="56" spans="1:11" ht="15" customHeight="1">
      <c r="A56" s="55" t="s">
        <v>40</v>
      </c>
      <c r="B56" s="4"/>
      <c r="C56" s="50"/>
      <c r="D56" s="50"/>
      <c r="E56" s="51"/>
      <c r="F56" s="41"/>
      <c r="G56" s="41"/>
      <c r="H56" s="1"/>
      <c r="I56" s="1"/>
      <c r="J56" s="1"/>
      <c r="K56" s="1"/>
    </row>
    <row r="57" spans="1:11" ht="15.75" customHeight="1">
      <c r="A57" s="7" t="s">
        <v>4</v>
      </c>
      <c r="B57" s="4" t="s">
        <v>14</v>
      </c>
      <c r="C57" s="48">
        <v>32087</v>
      </c>
      <c r="D57" s="48">
        <v>25000</v>
      </c>
      <c r="E57" s="48">
        <v>28870</v>
      </c>
      <c r="F57" s="48">
        <v>28870</v>
      </c>
      <c r="G57" s="48">
        <v>29000</v>
      </c>
      <c r="H57" s="1"/>
      <c r="I57" s="1"/>
      <c r="J57" s="1"/>
      <c r="K57" s="1"/>
    </row>
    <row r="58" spans="1:11" ht="15.75" customHeight="1">
      <c r="A58" s="55" t="s">
        <v>3</v>
      </c>
      <c r="B58" s="4"/>
      <c r="C58" s="50"/>
      <c r="D58" s="50"/>
      <c r="E58" s="49"/>
      <c r="F58" s="41"/>
      <c r="G58" s="41"/>
      <c r="H58" s="1"/>
      <c r="I58" s="1"/>
      <c r="J58" s="1"/>
      <c r="K58" s="1"/>
    </row>
    <row r="59" spans="1:11" ht="15" customHeight="1">
      <c r="A59" s="7" t="s">
        <v>5</v>
      </c>
      <c r="B59" s="4" t="s">
        <v>14</v>
      </c>
      <c r="C59" s="50">
        <v>120</v>
      </c>
      <c r="D59" s="50">
        <v>0</v>
      </c>
      <c r="E59" s="50">
        <v>70</v>
      </c>
      <c r="F59" s="50">
        <v>70</v>
      </c>
      <c r="G59" s="41">
        <v>100</v>
      </c>
      <c r="H59" s="1"/>
      <c r="I59" s="1"/>
      <c r="J59" s="1"/>
      <c r="K59" s="1"/>
    </row>
    <row r="60" spans="1:11" ht="26.25" customHeight="1">
      <c r="A60" s="34" t="s">
        <v>36</v>
      </c>
      <c r="B60" s="4" t="s">
        <v>14</v>
      </c>
      <c r="C60" s="50">
        <v>350</v>
      </c>
      <c r="D60" s="50">
        <v>500</v>
      </c>
      <c r="E60" s="50">
        <v>500</v>
      </c>
      <c r="F60" s="50">
        <v>500</v>
      </c>
      <c r="G60" s="41">
        <v>600</v>
      </c>
      <c r="H60" s="1"/>
      <c r="I60" s="1"/>
      <c r="J60" s="1"/>
      <c r="K60" s="1"/>
    </row>
    <row r="61" spans="1:11" ht="18" customHeight="1">
      <c r="A61" s="34" t="s">
        <v>37</v>
      </c>
      <c r="B61" s="4" t="s">
        <v>14</v>
      </c>
      <c r="C61" s="50">
        <v>31587</v>
      </c>
      <c r="D61" s="50">
        <v>24500</v>
      </c>
      <c r="E61" s="50">
        <v>28300</v>
      </c>
      <c r="F61" s="50">
        <v>28300</v>
      </c>
      <c r="G61" s="41">
        <v>28300</v>
      </c>
      <c r="H61" s="1"/>
      <c r="I61" s="1"/>
      <c r="J61" s="1"/>
      <c r="K61" s="1"/>
    </row>
    <row r="62" spans="1:11" ht="13.5" customHeight="1">
      <c r="A62" s="55" t="s">
        <v>41</v>
      </c>
      <c r="B62" s="4"/>
      <c r="C62" s="50"/>
      <c r="D62" s="50"/>
      <c r="E62" s="49"/>
      <c r="F62" s="41"/>
      <c r="G62" s="41"/>
      <c r="H62" s="1"/>
      <c r="I62" s="1"/>
      <c r="J62" s="1"/>
      <c r="K62" s="1"/>
    </row>
    <row r="63" spans="1:11" ht="18" customHeight="1">
      <c r="A63" s="7" t="s">
        <v>4</v>
      </c>
      <c r="B63" s="4" t="s">
        <v>14</v>
      </c>
      <c r="C63" s="48">
        <v>3268</v>
      </c>
      <c r="D63" s="48">
        <v>3000</v>
      </c>
      <c r="E63" s="48">
        <v>2858</v>
      </c>
      <c r="F63" s="48">
        <v>2900</v>
      </c>
      <c r="G63" s="48">
        <v>3000</v>
      </c>
      <c r="H63" s="1"/>
      <c r="I63" s="1"/>
      <c r="J63" s="1"/>
      <c r="K63" s="1"/>
    </row>
    <row r="64" spans="1:11" ht="15.75" customHeight="1">
      <c r="A64" s="55" t="s">
        <v>3</v>
      </c>
      <c r="B64" s="4"/>
      <c r="C64" s="50"/>
      <c r="D64" s="50"/>
      <c r="E64" s="49"/>
      <c r="F64" s="41"/>
      <c r="G64" s="41"/>
      <c r="H64" s="1"/>
      <c r="I64" s="1"/>
      <c r="J64" s="1"/>
      <c r="K64" s="1"/>
    </row>
    <row r="65" spans="1:11" ht="15" customHeight="1">
      <c r="A65" s="7" t="s">
        <v>5</v>
      </c>
      <c r="B65" s="4" t="s">
        <v>14</v>
      </c>
      <c r="C65" s="50">
        <v>240</v>
      </c>
      <c r="D65" s="50">
        <v>100</v>
      </c>
      <c r="E65" s="50">
        <v>100</v>
      </c>
      <c r="F65" s="50">
        <v>100</v>
      </c>
      <c r="G65" s="41">
        <v>100</v>
      </c>
      <c r="H65" s="1"/>
      <c r="I65" s="1"/>
      <c r="J65" s="1"/>
      <c r="K65" s="1"/>
    </row>
    <row r="66" spans="1:11" ht="26.25" customHeight="1">
      <c r="A66" s="34" t="s">
        <v>36</v>
      </c>
      <c r="B66" s="4" t="s">
        <v>14</v>
      </c>
      <c r="C66" s="50">
        <v>465</v>
      </c>
      <c r="D66" s="50">
        <v>405</v>
      </c>
      <c r="E66" s="50">
        <v>415</v>
      </c>
      <c r="F66" s="50">
        <v>450</v>
      </c>
      <c r="G66" s="73">
        <v>500</v>
      </c>
      <c r="H66" s="1"/>
      <c r="I66" s="1"/>
      <c r="J66" s="1"/>
      <c r="K66" s="1"/>
    </row>
    <row r="67" spans="1:11" ht="15.75" customHeight="1">
      <c r="A67" s="34" t="s">
        <v>37</v>
      </c>
      <c r="B67" s="4" t="s">
        <v>14</v>
      </c>
      <c r="C67" s="50">
        <v>2563</v>
      </c>
      <c r="D67" s="50">
        <v>2495</v>
      </c>
      <c r="E67" s="50">
        <v>2343</v>
      </c>
      <c r="F67" s="50">
        <v>2350</v>
      </c>
      <c r="G67" s="41">
        <v>2400</v>
      </c>
      <c r="H67" s="1"/>
      <c r="I67" s="1"/>
      <c r="J67" s="1"/>
      <c r="K67" s="1"/>
    </row>
    <row r="68" spans="1:11" ht="15.75" customHeight="1">
      <c r="A68" s="55" t="s">
        <v>74</v>
      </c>
      <c r="B68" s="4"/>
      <c r="C68" s="50"/>
      <c r="D68" s="50"/>
      <c r="E68" s="49"/>
      <c r="F68" s="41"/>
      <c r="G68" s="41"/>
      <c r="H68" s="1"/>
      <c r="I68" s="1"/>
      <c r="J68" s="1"/>
      <c r="K68" s="1"/>
    </row>
    <row r="69" spans="1:11" ht="18.75" customHeight="1">
      <c r="A69" s="7" t="s">
        <v>4</v>
      </c>
      <c r="B69" s="4" t="s">
        <v>14</v>
      </c>
      <c r="C69" s="48">
        <v>0</v>
      </c>
      <c r="D69" s="48">
        <v>87</v>
      </c>
      <c r="E69" s="48">
        <v>40</v>
      </c>
      <c r="F69" s="48">
        <v>50</v>
      </c>
      <c r="G69" s="48">
        <v>60</v>
      </c>
      <c r="H69" s="1"/>
      <c r="I69" s="1"/>
      <c r="J69" s="1"/>
      <c r="K69" s="1"/>
    </row>
    <row r="70" spans="1:11" ht="12.75" customHeight="1">
      <c r="A70" s="55" t="s">
        <v>3</v>
      </c>
      <c r="B70" s="4"/>
      <c r="C70" s="50"/>
      <c r="D70" s="50"/>
      <c r="E70" s="49"/>
      <c r="F70" s="41"/>
      <c r="G70" s="41"/>
      <c r="H70" s="1"/>
      <c r="I70" s="1"/>
      <c r="J70" s="1"/>
      <c r="K70" s="1"/>
    </row>
    <row r="71" spans="1:11" ht="18" customHeight="1">
      <c r="A71" s="7" t="s">
        <v>5</v>
      </c>
      <c r="B71" s="4" t="s">
        <v>14</v>
      </c>
      <c r="C71" s="50">
        <v>0</v>
      </c>
      <c r="D71" s="50">
        <v>87</v>
      </c>
      <c r="E71" s="50">
        <v>40</v>
      </c>
      <c r="F71" s="50">
        <v>50</v>
      </c>
      <c r="G71" s="41">
        <v>60</v>
      </c>
      <c r="H71" s="1"/>
      <c r="I71" s="1"/>
      <c r="J71" s="1"/>
      <c r="K71" s="1"/>
    </row>
    <row r="72" spans="1:11" ht="26.25" customHeight="1">
      <c r="A72" s="34" t="s">
        <v>36</v>
      </c>
      <c r="B72" s="4" t="s">
        <v>14</v>
      </c>
      <c r="C72" s="50"/>
      <c r="D72" s="50"/>
      <c r="E72" s="50"/>
      <c r="F72" s="50"/>
      <c r="G72" s="41"/>
      <c r="H72" s="1"/>
      <c r="I72" s="1"/>
      <c r="J72" s="1"/>
      <c r="K72" s="1"/>
    </row>
    <row r="73" spans="1:11" ht="18.75" customHeight="1">
      <c r="A73" s="34" t="s">
        <v>37</v>
      </c>
      <c r="B73" s="4" t="s">
        <v>14</v>
      </c>
      <c r="C73" s="50"/>
      <c r="D73" s="50"/>
      <c r="E73" s="50"/>
      <c r="F73" s="50"/>
      <c r="G73" s="41"/>
      <c r="H73" s="1"/>
      <c r="I73" s="1"/>
      <c r="J73" s="1"/>
      <c r="K73" s="1"/>
    </row>
    <row r="74" spans="1:11" ht="15.75" customHeight="1">
      <c r="A74" s="55" t="s">
        <v>42</v>
      </c>
      <c r="B74" s="4" t="s">
        <v>14</v>
      </c>
      <c r="C74" s="50"/>
      <c r="D74" s="50"/>
      <c r="E74" s="50"/>
      <c r="F74" s="50"/>
      <c r="G74" s="41"/>
      <c r="H74" s="1"/>
      <c r="I74" s="1"/>
      <c r="J74" s="1"/>
      <c r="K74" s="1"/>
    </row>
    <row r="75" spans="1:11" ht="15" customHeight="1">
      <c r="A75" s="55" t="s">
        <v>8</v>
      </c>
      <c r="B75" s="4"/>
      <c r="C75" s="47"/>
      <c r="D75" s="47"/>
      <c r="E75" s="49"/>
      <c r="F75" s="41"/>
      <c r="G75" s="41"/>
      <c r="H75" s="1"/>
      <c r="I75" s="1"/>
      <c r="J75" s="1"/>
      <c r="K75" s="1"/>
    </row>
    <row r="76" spans="1:11" ht="16.5" customHeight="1">
      <c r="A76" s="7" t="s">
        <v>4</v>
      </c>
      <c r="B76" s="4" t="s">
        <v>14</v>
      </c>
      <c r="C76" s="61">
        <v>2041</v>
      </c>
      <c r="D76" s="61">
        <v>1741</v>
      </c>
      <c r="E76" s="48">
        <v>1746</v>
      </c>
      <c r="F76" s="48">
        <v>1750</v>
      </c>
      <c r="G76" s="48">
        <v>1800</v>
      </c>
      <c r="H76" s="1"/>
      <c r="I76" s="1"/>
      <c r="J76" s="1"/>
      <c r="K76" s="1"/>
    </row>
    <row r="77" spans="1:11" ht="15.75" customHeight="1">
      <c r="A77" s="55" t="s">
        <v>3</v>
      </c>
      <c r="B77" s="4"/>
      <c r="C77" s="62"/>
      <c r="D77" s="62"/>
      <c r="E77" s="49"/>
      <c r="F77" s="41"/>
      <c r="G77" s="41"/>
      <c r="H77" s="1"/>
      <c r="I77" s="1"/>
      <c r="J77" s="1"/>
      <c r="K77" s="1"/>
    </row>
    <row r="78" spans="1:11" ht="14.25" customHeight="1">
      <c r="A78" s="7" t="s">
        <v>5</v>
      </c>
      <c r="B78" s="4" t="s">
        <v>15</v>
      </c>
      <c r="C78" s="62">
        <v>268.7</v>
      </c>
      <c r="D78" s="62">
        <v>247</v>
      </c>
      <c r="E78" s="50">
        <v>250</v>
      </c>
      <c r="F78" s="50">
        <v>250</v>
      </c>
      <c r="G78" s="41">
        <v>250</v>
      </c>
      <c r="H78" s="1"/>
      <c r="I78" s="1"/>
      <c r="J78" s="1"/>
      <c r="K78" s="1"/>
    </row>
    <row r="79" spans="1:11" ht="26.25" customHeight="1">
      <c r="A79" s="34" t="s">
        <v>36</v>
      </c>
      <c r="B79" s="4" t="s">
        <v>15</v>
      </c>
      <c r="C79" s="62">
        <v>26.3</v>
      </c>
      <c r="D79" s="62">
        <v>25</v>
      </c>
      <c r="E79" s="50">
        <v>32</v>
      </c>
      <c r="F79" s="50">
        <v>35</v>
      </c>
      <c r="G79" s="41">
        <v>50</v>
      </c>
      <c r="H79" s="1"/>
      <c r="I79" s="1"/>
      <c r="J79" s="1"/>
      <c r="K79" s="1"/>
    </row>
    <row r="80" spans="1:11" ht="15" customHeight="1">
      <c r="A80" s="34" t="s">
        <v>37</v>
      </c>
      <c r="B80" s="4" t="s">
        <v>15</v>
      </c>
      <c r="C80" s="62">
        <v>1746</v>
      </c>
      <c r="D80" s="62">
        <v>1469</v>
      </c>
      <c r="E80" s="50">
        <v>1464</v>
      </c>
      <c r="F80" s="50">
        <v>1465</v>
      </c>
      <c r="G80" s="41">
        <v>1500</v>
      </c>
      <c r="H80" s="1"/>
      <c r="I80" s="1"/>
      <c r="J80" s="1"/>
      <c r="K80" s="1"/>
    </row>
    <row r="81" spans="1:11" ht="12.75" customHeight="1">
      <c r="A81" s="55" t="s">
        <v>9</v>
      </c>
      <c r="B81" s="4"/>
      <c r="C81" s="50"/>
      <c r="D81" s="50"/>
      <c r="E81" s="49"/>
      <c r="F81" s="41"/>
      <c r="G81" s="41"/>
      <c r="H81" s="1"/>
      <c r="I81" s="1"/>
      <c r="J81" s="1"/>
      <c r="K81" s="1"/>
    </row>
    <row r="82" spans="1:11" ht="15.75" customHeight="1">
      <c r="A82" s="7" t="s">
        <v>4</v>
      </c>
      <c r="B82" s="4" t="s">
        <v>14</v>
      </c>
      <c r="C82" s="48">
        <v>20668</v>
      </c>
      <c r="D82" s="48">
        <v>21260</v>
      </c>
      <c r="E82" s="48">
        <v>21675</v>
      </c>
      <c r="F82" s="48">
        <v>21700</v>
      </c>
      <c r="G82" s="48">
        <v>21800</v>
      </c>
      <c r="H82" s="1"/>
      <c r="I82" s="1"/>
      <c r="J82" s="1"/>
      <c r="K82" s="1"/>
    </row>
    <row r="83" spans="1:11" ht="16.5" customHeight="1">
      <c r="A83" s="55" t="s">
        <v>3</v>
      </c>
      <c r="B83" s="4" t="s">
        <v>14</v>
      </c>
      <c r="C83" s="50"/>
      <c r="D83" s="50"/>
      <c r="E83" s="49"/>
      <c r="F83" s="41"/>
      <c r="G83" s="41"/>
      <c r="H83" s="1"/>
      <c r="I83" s="1"/>
      <c r="J83" s="1"/>
      <c r="K83" s="1"/>
    </row>
    <row r="84" spans="1:11" ht="15.75" customHeight="1">
      <c r="A84" s="7" t="s">
        <v>5</v>
      </c>
      <c r="B84" s="4" t="s">
        <v>14</v>
      </c>
      <c r="C84" s="50">
        <v>4263</v>
      </c>
      <c r="D84" s="50">
        <v>4250</v>
      </c>
      <c r="E84" s="50">
        <v>4300</v>
      </c>
      <c r="F84" s="50">
        <v>4300</v>
      </c>
      <c r="G84" s="41">
        <v>4350</v>
      </c>
      <c r="H84" s="1"/>
      <c r="I84" s="1"/>
      <c r="J84" s="1"/>
      <c r="K84" s="1"/>
    </row>
    <row r="85" spans="1:11" ht="26.25" customHeight="1">
      <c r="A85" s="34" t="s">
        <v>36</v>
      </c>
      <c r="B85" s="4" t="s">
        <v>14</v>
      </c>
      <c r="C85" s="50">
        <v>254</v>
      </c>
      <c r="D85" s="50">
        <v>312</v>
      </c>
      <c r="E85" s="50">
        <v>320</v>
      </c>
      <c r="F85" s="50">
        <v>330</v>
      </c>
      <c r="G85" s="41">
        <v>380</v>
      </c>
      <c r="H85" s="1"/>
      <c r="I85" s="1"/>
      <c r="J85" s="1"/>
      <c r="K85" s="1"/>
    </row>
    <row r="86" spans="1:11" ht="15" customHeight="1">
      <c r="A86" s="34" t="s">
        <v>37</v>
      </c>
      <c r="B86" s="4" t="s">
        <v>14</v>
      </c>
      <c r="C86" s="50">
        <v>16151</v>
      </c>
      <c r="D86" s="50">
        <v>16698</v>
      </c>
      <c r="E86" s="50">
        <v>17055</v>
      </c>
      <c r="F86" s="50">
        <v>17070</v>
      </c>
      <c r="G86" s="41">
        <v>17070</v>
      </c>
      <c r="H86" s="1"/>
      <c r="I86" s="1"/>
      <c r="J86" s="1"/>
      <c r="K86" s="1"/>
    </row>
    <row r="87" spans="1:11" ht="15.75" customHeight="1">
      <c r="A87" s="55" t="s">
        <v>10</v>
      </c>
      <c r="B87" s="4"/>
      <c r="C87" s="47"/>
      <c r="D87" s="47"/>
      <c r="E87" s="49"/>
      <c r="F87" s="41"/>
      <c r="G87" s="41"/>
      <c r="H87" s="1"/>
      <c r="I87" s="1"/>
      <c r="J87" s="1"/>
      <c r="K87" s="1"/>
    </row>
    <row r="88" spans="1:11" ht="14.25" customHeight="1">
      <c r="A88" s="7" t="s">
        <v>4</v>
      </c>
      <c r="B88" s="4" t="s">
        <v>11</v>
      </c>
      <c r="C88" s="64">
        <v>6.942</v>
      </c>
      <c r="D88" s="64">
        <v>9</v>
      </c>
      <c r="E88" s="64">
        <v>9</v>
      </c>
      <c r="F88" s="64">
        <v>9</v>
      </c>
      <c r="G88" s="64">
        <v>9</v>
      </c>
      <c r="H88" s="1"/>
      <c r="I88" s="1"/>
      <c r="J88" s="1"/>
      <c r="K88" s="1"/>
    </row>
    <row r="89" spans="1:11" ht="14.25" customHeight="1">
      <c r="A89" s="55" t="s">
        <v>3</v>
      </c>
      <c r="B89" s="4"/>
      <c r="C89" s="65"/>
      <c r="D89" s="65"/>
      <c r="E89" s="66"/>
      <c r="F89" s="67"/>
      <c r="G89" s="67"/>
      <c r="H89" s="1"/>
      <c r="I89" s="1"/>
      <c r="J89" s="1"/>
      <c r="K89" s="1"/>
    </row>
    <row r="90" spans="1:11" ht="13.5" customHeight="1">
      <c r="A90" s="7" t="s">
        <v>5</v>
      </c>
      <c r="B90" s="4" t="s">
        <v>11</v>
      </c>
      <c r="C90" s="65"/>
      <c r="D90" s="65"/>
      <c r="E90" s="65"/>
      <c r="F90" s="65"/>
      <c r="G90" s="67"/>
      <c r="H90" s="1"/>
      <c r="I90" s="1"/>
      <c r="J90" s="1"/>
      <c r="K90" s="1"/>
    </row>
    <row r="91" spans="1:11" ht="26.25" customHeight="1">
      <c r="A91" s="34" t="s">
        <v>36</v>
      </c>
      <c r="B91" s="4" t="s">
        <v>11</v>
      </c>
      <c r="C91" s="65">
        <v>0.003</v>
      </c>
      <c r="D91" s="65">
        <v>0.005</v>
      </c>
      <c r="E91" s="65">
        <v>0.005</v>
      </c>
      <c r="F91" s="65">
        <v>0.005</v>
      </c>
      <c r="G91" s="67">
        <v>0.005</v>
      </c>
      <c r="H91" s="1"/>
      <c r="I91" s="1"/>
      <c r="J91" s="1"/>
      <c r="K91" s="1"/>
    </row>
    <row r="92" spans="1:11" ht="15" customHeight="1">
      <c r="A92" s="34" t="s">
        <v>37</v>
      </c>
      <c r="B92" s="4" t="s">
        <v>11</v>
      </c>
      <c r="C92" s="65">
        <v>6.939</v>
      </c>
      <c r="D92" s="65">
        <v>8.995</v>
      </c>
      <c r="E92" s="65">
        <v>8.995</v>
      </c>
      <c r="F92" s="65">
        <v>8.995</v>
      </c>
      <c r="G92" s="65">
        <v>8.995</v>
      </c>
      <c r="H92" s="1"/>
      <c r="I92" s="1"/>
      <c r="J92" s="1"/>
      <c r="K92" s="1"/>
    </row>
    <row r="93" spans="1:11" ht="15.75">
      <c r="A93" s="35" t="s">
        <v>6</v>
      </c>
      <c r="B93" s="8"/>
      <c r="C93" s="48"/>
      <c r="D93" s="48"/>
      <c r="E93" s="52"/>
      <c r="F93" s="41"/>
      <c r="G93" s="41"/>
      <c r="H93" s="1"/>
      <c r="I93" s="1"/>
      <c r="J93" s="1"/>
      <c r="K93" s="1"/>
    </row>
    <row r="94" spans="1:11" ht="12.75" customHeight="1">
      <c r="A94" s="35" t="s">
        <v>16</v>
      </c>
      <c r="B94" s="8"/>
      <c r="C94" s="48"/>
      <c r="D94" s="48"/>
      <c r="E94" s="52"/>
      <c r="F94" s="41"/>
      <c r="G94" s="41"/>
      <c r="H94" s="1"/>
      <c r="I94" s="1"/>
      <c r="J94" s="1"/>
      <c r="K94" s="1"/>
    </row>
    <row r="95" spans="1:11" ht="15.75">
      <c r="A95" s="7" t="s">
        <v>4</v>
      </c>
      <c r="B95" s="8" t="s">
        <v>1</v>
      </c>
      <c r="C95" s="48">
        <v>4542</v>
      </c>
      <c r="D95" s="48">
        <v>4639</v>
      </c>
      <c r="E95" s="48">
        <v>4650</v>
      </c>
      <c r="F95" s="48">
        <v>4700</v>
      </c>
      <c r="G95" s="48">
        <v>4750</v>
      </c>
      <c r="H95" s="1"/>
      <c r="I95" s="1"/>
      <c r="J95" s="1"/>
      <c r="K95" s="1"/>
    </row>
    <row r="96" spans="1:11" ht="15.75">
      <c r="A96" s="55" t="s">
        <v>3</v>
      </c>
      <c r="B96" s="8"/>
      <c r="C96" s="48"/>
      <c r="D96" s="48"/>
      <c r="E96" s="52"/>
      <c r="F96" s="41"/>
      <c r="G96" s="41"/>
      <c r="H96" s="1"/>
      <c r="I96" s="1"/>
      <c r="J96" s="1"/>
      <c r="K96" s="1"/>
    </row>
    <row r="97" spans="1:11" ht="15.75">
      <c r="A97" s="7" t="s">
        <v>5</v>
      </c>
      <c r="B97" s="8" t="s">
        <v>1</v>
      </c>
      <c r="C97" s="50">
        <v>4335</v>
      </c>
      <c r="D97" s="50">
        <v>4329</v>
      </c>
      <c r="E97" s="50">
        <v>4335</v>
      </c>
      <c r="F97" s="50">
        <v>4380</v>
      </c>
      <c r="G97" s="41">
        <v>4425</v>
      </c>
      <c r="H97" s="1"/>
      <c r="I97" s="1"/>
      <c r="J97" s="1"/>
      <c r="K97" s="1"/>
    </row>
    <row r="98" spans="1:11" ht="25.5">
      <c r="A98" s="34" t="s">
        <v>36</v>
      </c>
      <c r="B98" s="8" t="s">
        <v>1</v>
      </c>
      <c r="C98" s="50">
        <v>207</v>
      </c>
      <c r="D98" s="50">
        <v>310</v>
      </c>
      <c r="E98" s="50">
        <v>315</v>
      </c>
      <c r="F98" s="50">
        <v>320</v>
      </c>
      <c r="G98" s="41">
        <v>325</v>
      </c>
      <c r="H98" s="1"/>
      <c r="I98" s="1"/>
      <c r="J98" s="1"/>
      <c r="K98" s="1"/>
    </row>
    <row r="99" spans="1:11" ht="15.75">
      <c r="A99" s="34" t="s">
        <v>37</v>
      </c>
      <c r="B99" s="8" t="s">
        <v>1</v>
      </c>
      <c r="C99" s="50"/>
      <c r="D99" s="50"/>
      <c r="E99" s="50"/>
      <c r="F99" s="50"/>
      <c r="G99" s="41"/>
      <c r="H99" s="1"/>
      <c r="I99" s="1"/>
      <c r="J99" s="1"/>
      <c r="K99" s="1"/>
    </row>
    <row r="100" spans="1:11" ht="12.75" customHeight="1">
      <c r="A100" s="35" t="s">
        <v>38</v>
      </c>
      <c r="B100" s="8"/>
      <c r="C100" s="48"/>
      <c r="D100" s="48"/>
      <c r="E100" s="52"/>
      <c r="F100" s="41"/>
      <c r="G100" s="41"/>
      <c r="H100" s="1"/>
      <c r="I100" s="1"/>
      <c r="J100" s="1"/>
      <c r="K100" s="1"/>
    </row>
    <row r="101" spans="1:11" ht="15.75">
      <c r="A101" s="7" t="s">
        <v>4</v>
      </c>
      <c r="B101" s="8" t="s">
        <v>1</v>
      </c>
      <c r="C101" s="48">
        <v>1606</v>
      </c>
      <c r="D101" s="48">
        <v>1611</v>
      </c>
      <c r="E101" s="48">
        <v>1620</v>
      </c>
      <c r="F101" s="48">
        <v>1620</v>
      </c>
      <c r="G101" s="48">
        <v>1620</v>
      </c>
      <c r="H101" s="1"/>
      <c r="I101" s="1"/>
      <c r="J101" s="1"/>
      <c r="K101" s="1"/>
    </row>
    <row r="102" spans="1:11" ht="15.75">
      <c r="A102" s="55" t="s">
        <v>3</v>
      </c>
      <c r="B102" s="8"/>
      <c r="C102" s="48"/>
      <c r="D102" s="48"/>
      <c r="E102" s="52"/>
      <c r="F102" s="41"/>
      <c r="G102" s="41"/>
      <c r="H102" s="1"/>
      <c r="I102" s="1"/>
      <c r="J102" s="1"/>
      <c r="K102" s="1"/>
    </row>
    <row r="103" spans="1:11" ht="15.75">
      <c r="A103" s="7" t="s">
        <v>5</v>
      </c>
      <c r="B103" s="8" t="s">
        <v>1</v>
      </c>
      <c r="C103" s="50">
        <v>13</v>
      </c>
      <c r="D103" s="50">
        <v>10</v>
      </c>
      <c r="E103" s="50">
        <v>10</v>
      </c>
      <c r="F103" s="50">
        <v>10</v>
      </c>
      <c r="G103" s="41">
        <v>10</v>
      </c>
      <c r="H103" s="1"/>
      <c r="I103" s="1"/>
      <c r="J103" s="1"/>
      <c r="K103" s="1"/>
    </row>
    <row r="104" spans="1:11" ht="25.5">
      <c r="A104" s="34" t="s">
        <v>36</v>
      </c>
      <c r="B104" s="8" t="s">
        <v>1</v>
      </c>
      <c r="C104" s="50">
        <v>21</v>
      </c>
      <c r="D104" s="50">
        <v>21</v>
      </c>
      <c r="E104" s="50">
        <v>21</v>
      </c>
      <c r="F104" s="50">
        <v>21</v>
      </c>
      <c r="G104" s="50">
        <v>21</v>
      </c>
      <c r="H104" s="1"/>
      <c r="I104" s="1"/>
      <c r="J104" s="1"/>
      <c r="K104" s="1"/>
    </row>
    <row r="105" spans="1:11" ht="15.75">
      <c r="A105" s="34" t="s">
        <v>37</v>
      </c>
      <c r="B105" s="8" t="s">
        <v>1</v>
      </c>
      <c r="C105" s="50">
        <v>1572</v>
      </c>
      <c r="D105" s="50">
        <v>1580</v>
      </c>
      <c r="E105" s="50">
        <v>1589</v>
      </c>
      <c r="F105" s="50">
        <v>1589</v>
      </c>
      <c r="G105" s="41">
        <v>1589</v>
      </c>
      <c r="H105" s="1"/>
      <c r="I105" s="1"/>
      <c r="J105" s="1"/>
      <c r="K105" s="1"/>
    </row>
    <row r="106" spans="1:11" ht="12.75" customHeight="1">
      <c r="A106" s="35" t="s">
        <v>39</v>
      </c>
      <c r="B106" s="8"/>
      <c r="C106" s="48"/>
      <c r="D106" s="48"/>
      <c r="E106" s="52"/>
      <c r="F106" s="41"/>
      <c r="G106" s="41"/>
      <c r="H106" s="1"/>
      <c r="I106" s="1"/>
      <c r="J106" s="1"/>
      <c r="K106" s="1"/>
    </row>
    <row r="107" spans="1:11" ht="15.75">
      <c r="A107" s="7" t="s">
        <v>4</v>
      </c>
      <c r="B107" s="8" t="s">
        <v>1</v>
      </c>
      <c r="C107" s="48">
        <v>96</v>
      </c>
      <c r="D107" s="48">
        <v>102</v>
      </c>
      <c r="E107" s="48">
        <v>105</v>
      </c>
      <c r="F107" s="48">
        <v>105</v>
      </c>
      <c r="G107" s="48">
        <v>105</v>
      </c>
      <c r="H107" s="1"/>
      <c r="I107" s="1"/>
      <c r="J107" s="1"/>
      <c r="K107" s="1"/>
    </row>
    <row r="108" spans="1:11" ht="15.75">
      <c r="A108" s="55" t="s">
        <v>3</v>
      </c>
      <c r="B108" s="8"/>
      <c r="C108" s="48"/>
      <c r="D108" s="48"/>
      <c r="E108" s="52"/>
      <c r="F108" s="41"/>
      <c r="G108" s="41"/>
      <c r="H108" s="1"/>
      <c r="I108" s="1"/>
      <c r="J108" s="1"/>
      <c r="K108" s="1"/>
    </row>
    <row r="109" spans="1:11" ht="15.75">
      <c r="A109" s="7" t="s">
        <v>5</v>
      </c>
      <c r="B109" s="8" t="s">
        <v>1</v>
      </c>
      <c r="C109" s="50">
        <v>11</v>
      </c>
      <c r="D109" s="50">
        <v>10</v>
      </c>
      <c r="E109" s="50">
        <v>10</v>
      </c>
      <c r="F109" s="50">
        <v>10</v>
      </c>
      <c r="G109" s="41">
        <v>10</v>
      </c>
      <c r="H109" s="1"/>
      <c r="I109" s="1"/>
      <c r="J109" s="1"/>
      <c r="K109" s="1"/>
    </row>
    <row r="110" spans="1:11" ht="25.5">
      <c r="A110" s="34" t="s">
        <v>36</v>
      </c>
      <c r="B110" s="8" t="s">
        <v>1</v>
      </c>
      <c r="C110" s="50">
        <v>14</v>
      </c>
      <c r="D110" s="50">
        <v>12</v>
      </c>
      <c r="E110" s="50">
        <v>15</v>
      </c>
      <c r="F110" s="50">
        <v>15</v>
      </c>
      <c r="G110" s="41">
        <v>15</v>
      </c>
      <c r="H110" s="1"/>
      <c r="I110" s="1"/>
      <c r="J110" s="1"/>
      <c r="K110" s="1"/>
    </row>
    <row r="111" spans="1:11" ht="15.75">
      <c r="A111" s="34" t="s">
        <v>37</v>
      </c>
      <c r="B111" s="8" t="s">
        <v>1</v>
      </c>
      <c r="C111" s="50">
        <v>71</v>
      </c>
      <c r="D111" s="50">
        <v>80</v>
      </c>
      <c r="E111" s="50">
        <v>80</v>
      </c>
      <c r="F111" s="50">
        <v>80</v>
      </c>
      <c r="G111" s="41">
        <v>80</v>
      </c>
      <c r="H111" s="1"/>
      <c r="I111" s="1"/>
      <c r="J111" s="1"/>
      <c r="K111" s="1"/>
    </row>
    <row r="112" spans="1:11" ht="15.75">
      <c r="A112" s="36" t="s">
        <v>62</v>
      </c>
      <c r="B112" s="37" t="s">
        <v>18</v>
      </c>
      <c r="C112" s="65">
        <v>134.981</v>
      </c>
      <c r="D112" s="65">
        <v>135.135</v>
      </c>
      <c r="E112" s="62">
        <v>140</v>
      </c>
      <c r="F112" s="62">
        <v>145</v>
      </c>
      <c r="G112" s="63">
        <v>150</v>
      </c>
      <c r="H112" s="1"/>
      <c r="I112" s="1"/>
      <c r="J112" s="1"/>
      <c r="K112" s="1"/>
    </row>
    <row r="113" spans="1:11" ht="24">
      <c r="A113" s="16" t="s">
        <v>50</v>
      </c>
      <c r="B113" s="12" t="s">
        <v>44</v>
      </c>
      <c r="C113" s="62">
        <v>117.8</v>
      </c>
      <c r="D113" s="62">
        <v>100.1</v>
      </c>
      <c r="E113" s="62">
        <v>103.7</v>
      </c>
      <c r="F113" s="62">
        <v>103.6</v>
      </c>
      <c r="G113" s="63">
        <v>103.4</v>
      </c>
      <c r="H113" s="1"/>
      <c r="I113" s="1"/>
      <c r="J113" s="1"/>
      <c r="K113" s="1"/>
    </row>
    <row r="114" spans="1:11" ht="15.75">
      <c r="A114" s="17" t="s">
        <v>3</v>
      </c>
      <c r="B114" s="18"/>
      <c r="C114" s="50"/>
      <c r="D114" s="50"/>
      <c r="E114" s="50"/>
      <c r="F114" s="50"/>
      <c r="G114" s="41"/>
      <c r="H114" s="1"/>
      <c r="I114" s="1"/>
      <c r="J114" s="1"/>
      <c r="K114" s="1"/>
    </row>
    <row r="115" spans="1:11" ht="25.5">
      <c r="A115" s="36" t="s">
        <v>61</v>
      </c>
      <c r="B115" s="37" t="s">
        <v>18</v>
      </c>
      <c r="C115" s="65">
        <v>112.542</v>
      </c>
      <c r="D115" s="65">
        <v>115.2</v>
      </c>
      <c r="E115" s="62">
        <v>118.4</v>
      </c>
      <c r="F115" s="62">
        <v>122.5</v>
      </c>
      <c r="G115" s="63">
        <v>130.5</v>
      </c>
      <c r="H115" s="1"/>
      <c r="I115" s="1"/>
      <c r="J115" s="1"/>
      <c r="K115" s="1"/>
    </row>
    <row r="116" spans="1:11" ht="24">
      <c r="A116" s="16" t="s">
        <v>50</v>
      </c>
      <c r="B116" s="12" t="s">
        <v>44</v>
      </c>
      <c r="C116" s="62">
        <v>123.2</v>
      </c>
      <c r="D116" s="62">
        <v>102.4</v>
      </c>
      <c r="E116" s="62">
        <v>102.8</v>
      </c>
      <c r="F116" s="62">
        <v>103.4</v>
      </c>
      <c r="G116" s="63">
        <v>106.5</v>
      </c>
      <c r="H116" s="1"/>
      <c r="I116" s="1"/>
      <c r="J116" s="1"/>
      <c r="K116" s="1"/>
    </row>
    <row r="117" spans="1:11" ht="27.75" customHeight="1">
      <c r="A117" s="38" t="s">
        <v>43</v>
      </c>
      <c r="B117" s="11" t="s">
        <v>28</v>
      </c>
      <c r="C117" s="68">
        <v>25.463</v>
      </c>
      <c r="D117" s="68">
        <v>25</v>
      </c>
      <c r="E117" s="68">
        <v>30</v>
      </c>
      <c r="F117" s="68">
        <v>35</v>
      </c>
      <c r="G117" s="68">
        <v>40</v>
      </c>
      <c r="H117" s="1"/>
      <c r="I117" s="1"/>
      <c r="J117" s="1"/>
      <c r="K117" s="1"/>
    </row>
    <row r="118" spans="1:11" s="25" customFormat="1" ht="28.5" customHeight="1">
      <c r="A118" s="22" t="s">
        <v>54</v>
      </c>
      <c r="B118" s="23" t="s">
        <v>44</v>
      </c>
      <c r="C118" s="54">
        <v>151.7</v>
      </c>
      <c r="D118" s="71">
        <f>D117/C117*100</f>
        <v>98.18167537210854</v>
      </c>
      <c r="E118" s="71">
        <f>E117/D117*100</f>
        <v>120</v>
      </c>
      <c r="F118" s="71">
        <f>F117/E117*100</f>
        <v>116.66666666666667</v>
      </c>
      <c r="G118" s="71">
        <f>G117/F117*100</f>
        <v>114.28571428571428</v>
      </c>
      <c r="H118" s="24"/>
      <c r="I118" s="24"/>
      <c r="J118" s="24"/>
      <c r="K118" s="24"/>
    </row>
    <row r="119" spans="1:11" s="6" customFormat="1" ht="24" customHeight="1">
      <c r="A119" s="38" t="s">
        <v>55</v>
      </c>
      <c r="B119" s="12" t="s">
        <v>44</v>
      </c>
      <c r="C119" s="53"/>
      <c r="D119" s="53"/>
      <c r="E119" s="53"/>
      <c r="F119" s="53"/>
      <c r="G119" s="53"/>
      <c r="H119" s="5"/>
      <c r="I119" s="5"/>
      <c r="J119" s="5"/>
      <c r="K119" s="5"/>
    </row>
    <row r="120" spans="1:11" s="6" customFormat="1" ht="25.5">
      <c r="A120" s="13" t="s">
        <v>56</v>
      </c>
      <c r="B120" s="14" t="s">
        <v>49</v>
      </c>
      <c r="C120" s="53">
        <v>261</v>
      </c>
      <c r="D120" s="53">
        <v>250</v>
      </c>
      <c r="E120" s="53">
        <v>250</v>
      </c>
      <c r="F120" s="53">
        <v>250</v>
      </c>
      <c r="G120" s="53">
        <v>250</v>
      </c>
      <c r="H120" s="5"/>
      <c r="I120" s="5"/>
      <c r="J120" s="5"/>
      <c r="K120" s="5"/>
    </row>
    <row r="121" spans="1:11" s="6" customFormat="1" ht="12.75">
      <c r="A121" s="13" t="s">
        <v>57</v>
      </c>
      <c r="B121" s="14" t="s">
        <v>49</v>
      </c>
      <c r="C121" s="53">
        <v>261</v>
      </c>
      <c r="D121" s="53">
        <v>250</v>
      </c>
      <c r="E121" s="53">
        <v>250</v>
      </c>
      <c r="F121" s="53">
        <v>250</v>
      </c>
      <c r="G121" s="53">
        <v>250</v>
      </c>
      <c r="H121" s="5"/>
      <c r="I121" s="5"/>
      <c r="J121" s="5"/>
      <c r="K121" s="5"/>
    </row>
    <row r="122" spans="1:11" s="6" customFormat="1" ht="25.5">
      <c r="A122" s="13" t="s">
        <v>45</v>
      </c>
      <c r="B122" s="14" t="s">
        <v>18</v>
      </c>
      <c r="C122" s="53">
        <v>26.287</v>
      </c>
      <c r="D122" s="53">
        <v>26.9</v>
      </c>
      <c r="E122" s="53">
        <v>31.2</v>
      </c>
      <c r="F122" s="53">
        <v>33</v>
      </c>
      <c r="G122" s="53">
        <v>35</v>
      </c>
      <c r="H122" s="5"/>
      <c r="I122" s="5"/>
      <c r="J122" s="5"/>
      <c r="K122" s="5"/>
    </row>
    <row r="123" spans="1:11" s="6" customFormat="1" ht="26.25" customHeight="1">
      <c r="A123" s="13" t="s">
        <v>48</v>
      </c>
      <c r="B123" s="14" t="s">
        <v>12</v>
      </c>
      <c r="C123" s="70">
        <f>C122/C121/12*1000000</f>
        <v>8393.039591315453</v>
      </c>
      <c r="D123" s="70">
        <f>D122/D121/12*1000000</f>
        <v>8966.666666666666</v>
      </c>
      <c r="E123" s="70">
        <f>E122/E121/12*1000000</f>
        <v>10400</v>
      </c>
      <c r="F123" s="70">
        <f>F122/F121/12*1000000</f>
        <v>11000.000000000002</v>
      </c>
      <c r="G123" s="70">
        <f>G122/G121/12*1000000</f>
        <v>11666.666666666668</v>
      </c>
      <c r="H123" s="5"/>
      <c r="I123" s="5"/>
      <c r="J123" s="5"/>
      <c r="K123" s="5"/>
    </row>
    <row r="124" spans="1:11" s="6" customFormat="1" ht="24">
      <c r="A124" s="13" t="s">
        <v>46</v>
      </c>
      <c r="B124" s="12" t="s">
        <v>44</v>
      </c>
      <c r="C124" s="53">
        <v>116.5</v>
      </c>
      <c r="D124" s="69">
        <f>D123/C123*100</f>
        <v>106.83455700536386</v>
      </c>
      <c r="E124" s="69">
        <f>E123/D123*100</f>
        <v>115.98513011152419</v>
      </c>
      <c r="F124" s="69">
        <f>F123/E123*100</f>
        <v>105.76923076923079</v>
      </c>
      <c r="G124" s="69">
        <f>G123/F123*100</f>
        <v>106.06060606060606</v>
      </c>
      <c r="H124" s="5"/>
      <c r="I124" s="5"/>
      <c r="J124" s="5"/>
      <c r="K124" s="5"/>
    </row>
    <row r="125" spans="1:11" s="6" customFormat="1" ht="25.5">
      <c r="A125" s="13" t="s">
        <v>58</v>
      </c>
      <c r="B125" s="14" t="s">
        <v>49</v>
      </c>
      <c r="C125" s="53">
        <v>130</v>
      </c>
      <c r="D125" s="53">
        <v>140</v>
      </c>
      <c r="E125" s="53">
        <v>145</v>
      </c>
      <c r="F125" s="53">
        <v>150</v>
      </c>
      <c r="G125" s="53">
        <v>155</v>
      </c>
      <c r="H125" s="5"/>
      <c r="I125" s="5"/>
      <c r="J125" s="5"/>
      <c r="K125" s="5"/>
    </row>
    <row r="126" spans="1:11" s="6" customFormat="1" ht="24" customHeight="1">
      <c r="A126" s="15" t="s">
        <v>46</v>
      </c>
      <c r="B126" s="12" t="s">
        <v>44</v>
      </c>
      <c r="C126" s="53">
        <v>98.5</v>
      </c>
      <c r="D126" s="69">
        <f>D125/C125*100</f>
        <v>107.6923076923077</v>
      </c>
      <c r="E126" s="69">
        <f>E125/D125*100</f>
        <v>103.57142857142858</v>
      </c>
      <c r="F126" s="69">
        <f>F125/E125*100</f>
        <v>103.44827586206897</v>
      </c>
      <c r="G126" s="69">
        <f>G125/F125*100</f>
        <v>103.33333333333334</v>
      </c>
      <c r="H126" s="5"/>
      <c r="I126" s="5"/>
      <c r="J126" s="5"/>
      <c r="K126" s="5"/>
    </row>
    <row r="127" spans="1:11" s="6" customFormat="1" ht="18.75" customHeight="1">
      <c r="A127" s="15" t="s">
        <v>59</v>
      </c>
      <c r="B127" s="12" t="s">
        <v>60</v>
      </c>
      <c r="C127" s="53">
        <v>8</v>
      </c>
      <c r="D127" s="53">
        <v>10</v>
      </c>
      <c r="E127" s="53">
        <v>10</v>
      </c>
      <c r="F127" s="53">
        <v>10</v>
      </c>
      <c r="G127" s="53">
        <v>10</v>
      </c>
      <c r="H127" s="5"/>
      <c r="I127" s="5"/>
      <c r="J127" s="5"/>
      <c r="K127" s="5"/>
    </row>
    <row r="128" spans="1:11" s="6" customFormat="1" ht="19.5" customHeight="1">
      <c r="A128" s="39" t="s">
        <v>47</v>
      </c>
      <c r="B128" s="11" t="s">
        <v>28</v>
      </c>
      <c r="C128" s="53">
        <v>11448</v>
      </c>
      <c r="D128" s="53">
        <v>12012</v>
      </c>
      <c r="E128" s="53">
        <v>13000</v>
      </c>
      <c r="F128" s="53">
        <v>14000</v>
      </c>
      <c r="G128" s="53">
        <v>15000</v>
      </c>
      <c r="H128" s="5"/>
      <c r="I128" s="5"/>
      <c r="J128" s="5"/>
      <c r="K128" s="5"/>
    </row>
    <row r="129" spans="8:11" s="6" customFormat="1" ht="12.75">
      <c r="H129" s="5"/>
      <c r="I129" s="5"/>
      <c r="J129" s="5"/>
      <c r="K129" s="5"/>
    </row>
    <row r="130" spans="8:11" s="6" customFormat="1" ht="12.75">
      <c r="H130" s="5"/>
      <c r="I130" s="5"/>
      <c r="J130" s="5"/>
      <c r="K130" s="5"/>
    </row>
    <row r="131" spans="1:11" s="6" customFormat="1" ht="12.75">
      <c r="A131" s="6" t="s">
        <v>95</v>
      </c>
      <c r="E131" s="6" t="s">
        <v>96</v>
      </c>
      <c r="H131" s="5"/>
      <c r="I131" s="5"/>
      <c r="J131" s="5"/>
      <c r="K131" s="5"/>
    </row>
    <row r="132" spans="2:11" s="6" customFormat="1" ht="12.75">
      <c r="B132" s="26"/>
      <c r="H132" s="5"/>
      <c r="I132" s="5"/>
      <c r="J132" s="5"/>
      <c r="K132" s="5"/>
    </row>
    <row r="133" spans="8:11" s="6" customFormat="1" ht="15" customHeight="1">
      <c r="H133" s="5"/>
      <c r="I133" s="5"/>
      <c r="J133" s="5"/>
      <c r="K133" s="5"/>
    </row>
    <row r="134" spans="8:11" s="6" customFormat="1" ht="15" customHeight="1">
      <c r="H134" s="5"/>
      <c r="I134" s="5"/>
      <c r="J134" s="5"/>
      <c r="K134" s="5"/>
    </row>
    <row r="135" spans="8:11" s="6" customFormat="1" ht="15" customHeight="1">
      <c r="H135" s="5"/>
      <c r="I135" s="5"/>
      <c r="J135" s="5"/>
      <c r="K135" s="5"/>
    </row>
    <row r="136" spans="8:11" s="6" customFormat="1" ht="12.75" customHeight="1">
      <c r="H136" s="5"/>
      <c r="I136" s="5"/>
      <c r="J136" s="5"/>
      <c r="K136" s="5"/>
    </row>
    <row r="137" spans="8:11" s="6" customFormat="1" ht="15" customHeight="1">
      <c r="H137" s="5"/>
      <c r="I137" s="5"/>
      <c r="J137" s="5"/>
      <c r="K137" s="5"/>
    </row>
    <row r="138" spans="8:11" s="6" customFormat="1" ht="15" customHeight="1">
      <c r="H138" s="5"/>
      <c r="I138" s="5"/>
      <c r="J138" s="5"/>
      <c r="K138" s="5"/>
    </row>
    <row r="139" spans="8:11" s="6" customFormat="1" ht="15" customHeight="1">
      <c r="H139" s="5"/>
      <c r="I139" s="5"/>
      <c r="J139" s="5"/>
      <c r="K139" s="5"/>
    </row>
    <row r="140" spans="8:11" s="6" customFormat="1" ht="15" customHeight="1">
      <c r="H140" s="5"/>
      <c r="I140" s="5"/>
      <c r="J140" s="5"/>
      <c r="K140" s="5"/>
    </row>
    <row r="141" spans="8:11" s="6" customFormat="1" ht="15" customHeight="1">
      <c r="H141" s="5"/>
      <c r="I141" s="5"/>
      <c r="J141" s="5"/>
      <c r="K141" s="5"/>
    </row>
    <row r="142" spans="8:11" s="6" customFormat="1" ht="15" customHeight="1">
      <c r="H142" s="5"/>
      <c r="I142" s="5"/>
      <c r="J142" s="5"/>
      <c r="K142" s="5"/>
    </row>
    <row r="143" spans="8:11" s="6" customFormat="1" ht="12.75">
      <c r="H143" s="5"/>
      <c r="I143" s="5"/>
      <c r="J143" s="5"/>
      <c r="K143" s="5"/>
    </row>
    <row r="144" spans="8:11" s="6" customFormat="1" ht="12.75">
      <c r="H144" s="5"/>
      <c r="I144" s="5"/>
      <c r="J144" s="5"/>
      <c r="K144" s="5"/>
    </row>
    <row r="145" spans="8:11" s="6" customFormat="1" ht="12.75">
      <c r="H145" s="5"/>
      <c r="I145" s="5"/>
      <c r="J145" s="5"/>
      <c r="K145" s="5"/>
    </row>
    <row r="146" spans="8:11" s="6" customFormat="1" ht="12" customHeight="1">
      <c r="H146" s="5"/>
      <c r="I146" s="5"/>
      <c r="J146" s="5"/>
      <c r="K146" s="5"/>
    </row>
    <row r="147" spans="8:11" s="6" customFormat="1" ht="12.75">
      <c r="H147" s="5"/>
      <c r="I147" s="5"/>
      <c r="J147" s="5"/>
      <c r="K147" s="5"/>
    </row>
    <row r="148" spans="8:11" s="6" customFormat="1" ht="12.75">
      <c r="H148" s="5"/>
      <c r="I148" s="5"/>
      <c r="J148" s="5"/>
      <c r="K148" s="5"/>
    </row>
    <row r="149" spans="8:11" s="6" customFormat="1" ht="12.75">
      <c r="H149" s="5"/>
      <c r="I149" s="5"/>
      <c r="J149" s="5"/>
      <c r="K149" s="5"/>
    </row>
    <row r="150" spans="8:11" s="6" customFormat="1" ht="12.75">
      <c r="H150" s="5"/>
      <c r="I150" s="5"/>
      <c r="J150" s="5"/>
      <c r="K150" s="5"/>
    </row>
    <row r="151" spans="8:11" s="6" customFormat="1" ht="12.75">
      <c r="H151" s="5"/>
      <c r="I151" s="5"/>
      <c r="J151" s="5"/>
      <c r="K151" s="5"/>
    </row>
    <row r="152" spans="8:11" s="6" customFormat="1" ht="13.5" customHeight="1">
      <c r="H152" s="5"/>
      <c r="I152" s="5"/>
      <c r="J152" s="5"/>
      <c r="K152" s="5"/>
    </row>
    <row r="153" spans="8:11" s="6" customFormat="1" ht="12.75">
      <c r="H153" s="5"/>
      <c r="I153" s="5"/>
      <c r="J153" s="5"/>
      <c r="K153" s="5"/>
    </row>
    <row r="154" spans="8:11" s="6" customFormat="1" ht="12.75">
      <c r="H154" s="5"/>
      <c r="I154" s="5"/>
      <c r="J154" s="5"/>
      <c r="K154" s="5"/>
    </row>
  </sheetData>
  <sheetProtection/>
  <mergeCells count="6">
    <mergeCell ref="E1:G1"/>
    <mergeCell ref="A3:G3"/>
    <mergeCell ref="A5:A6"/>
    <mergeCell ref="B5:B6"/>
    <mergeCell ref="C5:C6"/>
    <mergeCell ref="D5:D6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5" r:id="rId1"/>
  <rowBreaks count="1" manualBreakCount="1"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="90" zoomScaleNormal="90" zoomScalePageLayoutView="0" workbookViewId="0" topLeftCell="D7">
      <selection activeCell="H18" sqref="H18"/>
    </sheetView>
  </sheetViews>
  <sheetFormatPr defaultColWidth="8.796875" defaultRowHeight="15"/>
  <cols>
    <col min="1" max="1" width="4.69921875" style="0" customWidth="1"/>
    <col min="2" max="2" width="27.19921875" style="0" customWidth="1"/>
    <col min="3" max="5" width="8" style="0" customWidth="1"/>
    <col min="6" max="16" width="7.69921875" style="0" customWidth="1"/>
    <col min="17" max="21" width="8.09765625" style="0" customWidth="1"/>
  </cols>
  <sheetData>
    <row r="1" spans="17:21" ht="15.75">
      <c r="Q1" s="84" t="s">
        <v>75</v>
      </c>
      <c r="R1" s="84"/>
      <c r="S1" s="84"/>
      <c r="T1" s="59"/>
      <c r="U1" s="59"/>
    </row>
    <row r="3" spans="1:21" ht="83.25" customHeight="1">
      <c r="A3" s="85" t="s">
        <v>81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60"/>
      <c r="U3" s="60"/>
    </row>
    <row r="6" spans="1:23" ht="52.5" customHeight="1">
      <c r="A6" s="87" t="s">
        <v>69</v>
      </c>
      <c r="B6" s="87" t="s">
        <v>63</v>
      </c>
      <c r="C6" s="89" t="s">
        <v>64</v>
      </c>
      <c r="D6" s="90"/>
      <c r="E6" s="91"/>
      <c r="F6" s="89" t="s">
        <v>65</v>
      </c>
      <c r="G6" s="90"/>
      <c r="H6" s="91"/>
      <c r="I6" s="89" t="s">
        <v>66</v>
      </c>
      <c r="J6" s="90"/>
      <c r="K6" s="90"/>
      <c r="L6" s="90"/>
      <c r="M6" s="91"/>
      <c r="N6" s="92" t="s">
        <v>67</v>
      </c>
      <c r="O6" s="92"/>
      <c r="P6" s="92"/>
      <c r="Q6" s="93" t="s">
        <v>68</v>
      </c>
      <c r="R6" s="94"/>
      <c r="S6" s="94"/>
      <c r="T6" s="94"/>
      <c r="U6" s="95"/>
      <c r="W6" t="s">
        <v>94</v>
      </c>
    </row>
    <row r="7" spans="1:26" ht="31.5">
      <c r="A7" s="88"/>
      <c r="B7" s="88"/>
      <c r="C7" s="28" t="s">
        <v>76</v>
      </c>
      <c r="D7" s="28" t="s">
        <v>77</v>
      </c>
      <c r="E7" s="28" t="s">
        <v>78</v>
      </c>
      <c r="F7" s="28" t="s">
        <v>76</v>
      </c>
      <c r="G7" s="28" t="s">
        <v>77</v>
      </c>
      <c r="H7" s="28" t="s">
        <v>78</v>
      </c>
      <c r="I7" s="28" t="s">
        <v>76</v>
      </c>
      <c r="J7" s="28" t="s">
        <v>77</v>
      </c>
      <c r="K7" s="28" t="s">
        <v>78</v>
      </c>
      <c r="L7" s="28" t="s">
        <v>79</v>
      </c>
      <c r="M7" s="28" t="s">
        <v>80</v>
      </c>
      <c r="N7" s="28" t="s">
        <v>76</v>
      </c>
      <c r="O7" s="28" t="s">
        <v>77</v>
      </c>
      <c r="P7" s="28" t="s">
        <v>78</v>
      </c>
      <c r="Q7" s="28" t="s">
        <v>76</v>
      </c>
      <c r="R7" s="28" t="s">
        <v>77</v>
      </c>
      <c r="S7" s="28" t="s">
        <v>78</v>
      </c>
      <c r="T7" s="28" t="s">
        <v>79</v>
      </c>
      <c r="U7" s="28" t="s">
        <v>80</v>
      </c>
      <c r="V7" s="28" t="s">
        <v>76</v>
      </c>
      <c r="W7" s="28" t="s">
        <v>77</v>
      </c>
      <c r="X7" s="28" t="s">
        <v>78</v>
      </c>
      <c r="Y7" s="28" t="s">
        <v>79</v>
      </c>
      <c r="Z7" s="28" t="s">
        <v>80</v>
      </c>
    </row>
    <row r="8" spans="1:26" ht="15.75">
      <c r="A8" s="57">
        <v>1</v>
      </c>
      <c r="B8" s="58" t="s">
        <v>82</v>
      </c>
      <c r="C8" s="57">
        <v>3.249</v>
      </c>
      <c r="D8" s="57">
        <v>3.443</v>
      </c>
      <c r="E8" s="57">
        <v>3.735</v>
      </c>
      <c r="F8" s="57">
        <v>0.107</v>
      </c>
      <c r="G8" s="57">
        <v>0.45</v>
      </c>
      <c r="H8" s="57">
        <v>0.5</v>
      </c>
      <c r="I8" s="57">
        <v>0.114</v>
      </c>
      <c r="J8" s="57">
        <v>0.35</v>
      </c>
      <c r="K8" s="57">
        <v>0.3</v>
      </c>
      <c r="L8" s="57">
        <v>0.3</v>
      </c>
      <c r="M8" s="57">
        <v>0.35</v>
      </c>
      <c r="N8" s="57">
        <v>15</v>
      </c>
      <c r="O8" s="57">
        <v>16</v>
      </c>
      <c r="P8" s="57">
        <v>16</v>
      </c>
      <c r="Q8" s="72">
        <f>V8*1000/N8/12</f>
        <v>7161.11111111111</v>
      </c>
      <c r="R8" s="72">
        <f>W8*1000/O8/12</f>
        <v>7291.666666666667</v>
      </c>
      <c r="S8" s="72">
        <f>X8*1000/P8/12</f>
        <v>8437.5</v>
      </c>
      <c r="T8" s="72">
        <f>Y8/12/P8*1000</f>
        <v>8859.375</v>
      </c>
      <c r="U8" s="72">
        <f>Z8/12/P8*1000</f>
        <v>9302.34375</v>
      </c>
      <c r="V8">
        <v>1289</v>
      </c>
      <c r="W8">
        <v>1400</v>
      </c>
      <c r="X8">
        <v>1620</v>
      </c>
      <c r="Y8">
        <f>X8*1.05</f>
        <v>1701</v>
      </c>
      <c r="Z8">
        <f>Y8*1.05</f>
        <v>1786.0500000000002</v>
      </c>
    </row>
    <row r="9" spans="1:26" ht="15.75">
      <c r="A9" s="57">
        <f>A8+1</f>
        <v>2</v>
      </c>
      <c r="B9" s="58" t="s">
        <v>83</v>
      </c>
      <c r="C9" s="57">
        <v>15.34</v>
      </c>
      <c r="D9" s="57">
        <v>15.784</v>
      </c>
      <c r="E9" s="57">
        <v>17.125</v>
      </c>
      <c r="F9" s="57">
        <v>1.082</v>
      </c>
      <c r="G9" s="57">
        <v>2.2</v>
      </c>
      <c r="H9" s="57">
        <v>3</v>
      </c>
      <c r="I9" s="57">
        <v>0.694</v>
      </c>
      <c r="J9" s="57">
        <v>0.6</v>
      </c>
      <c r="K9" s="57">
        <v>0.7</v>
      </c>
      <c r="L9" s="57">
        <v>0.7</v>
      </c>
      <c r="M9" s="57">
        <v>0.75</v>
      </c>
      <c r="N9" s="57">
        <v>24</v>
      </c>
      <c r="O9" s="57">
        <v>25</v>
      </c>
      <c r="P9" s="57">
        <v>25</v>
      </c>
      <c r="Q9" s="72">
        <f aca="true" t="shared" si="0" ref="Q9:Q19">V9*1000/N9/12</f>
        <v>9545.138888888889</v>
      </c>
      <c r="R9" s="72">
        <f aca="true" t="shared" si="1" ref="R9:R19">W9*1000/O9/12</f>
        <v>9666.666666666666</v>
      </c>
      <c r="S9" s="72">
        <f aca="true" t="shared" si="2" ref="S9:S19">X9*1000/P9/12</f>
        <v>9783.333333333334</v>
      </c>
      <c r="T9" s="72">
        <f aca="true" t="shared" si="3" ref="T9:T19">Y9/12/P9*1000</f>
        <v>10272.5</v>
      </c>
      <c r="U9" s="72">
        <f aca="true" t="shared" si="4" ref="U9:U19">Z9/12/P9*1000</f>
        <v>10786.125</v>
      </c>
      <c r="V9">
        <v>2749</v>
      </c>
      <c r="W9">
        <v>2900</v>
      </c>
      <c r="X9">
        <v>2935</v>
      </c>
      <c r="Y9">
        <f aca="true" t="shared" si="5" ref="Y9:Z18">X9*1.05</f>
        <v>3081.75</v>
      </c>
      <c r="Z9">
        <f t="shared" si="5"/>
        <v>3235.8375</v>
      </c>
    </row>
    <row r="10" spans="1:26" ht="15.75">
      <c r="A10" s="57">
        <f aca="true" t="shared" si="6" ref="A10:A18">A9+1</f>
        <v>3</v>
      </c>
      <c r="B10" s="58" t="s">
        <v>84</v>
      </c>
      <c r="C10" s="57">
        <v>5.071</v>
      </c>
      <c r="D10" s="57">
        <v>5.217</v>
      </c>
      <c r="E10" s="57">
        <v>5.66</v>
      </c>
      <c r="F10" s="57">
        <v>0.986</v>
      </c>
      <c r="G10" s="57">
        <v>0.95</v>
      </c>
      <c r="H10" s="57">
        <v>1.5</v>
      </c>
      <c r="I10" s="57">
        <v>0.717</v>
      </c>
      <c r="J10" s="57">
        <v>0.5</v>
      </c>
      <c r="K10" s="57">
        <v>0.4</v>
      </c>
      <c r="L10" s="57">
        <v>0.4</v>
      </c>
      <c r="M10" s="57">
        <v>0.45</v>
      </c>
      <c r="N10" s="57">
        <v>14</v>
      </c>
      <c r="O10" s="57">
        <v>16</v>
      </c>
      <c r="P10" s="57">
        <v>16</v>
      </c>
      <c r="Q10" s="72">
        <f t="shared" si="0"/>
        <v>7511.904761904762</v>
      </c>
      <c r="R10" s="72">
        <f t="shared" si="1"/>
        <v>7291.666666666667</v>
      </c>
      <c r="S10" s="72">
        <f t="shared" si="2"/>
        <v>8437.5</v>
      </c>
      <c r="T10" s="72">
        <f t="shared" si="3"/>
        <v>8859.375</v>
      </c>
      <c r="U10" s="72">
        <f t="shared" si="4"/>
        <v>9302.34375</v>
      </c>
      <c r="V10">
        <v>1262</v>
      </c>
      <c r="W10">
        <v>1400</v>
      </c>
      <c r="X10">
        <v>1620</v>
      </c>
      <c r="Y10">
        <f t="shared" si="5"/>
        <v>1701</v>
      </c>
      <c r="Z10">
        <f t="shared" si="5"/>
        <v>1786.0500000000002</v>
      </c>
    </row>
    <row r="11" spans="1:26" ht="15.75">
      <c r="A11" s="57">
        <f t="shared" si="6"/>
        <v>4</v>
      </c>
      <c r="B11" s="58" t="s">
        <v>85</v>
      </c>
      <c r="C11" s="57">
        <v>0.329</v>
      </c>
      <c r="D11" s="57">
        <v>0</v>
      </c>
      <c r="E11" s="57"/>
      <c r="F11" s="57">
        <v>0</v>
      </c>
      <c r="G11" s="57">
        <v>0</v>
      </c>
      <c r="H11" s="57"/>
      <c r="I11" s="57"/>
      <c r="J11" s="57">
        <v>0</v>
      </c>
      <c r="K11" s="57"/>
      <c r="L11" s="57"/>
      <c r="M11" s="57"/>
      <c r="N11" s="57">
        <v>2</v>
      </c>
      <c r="O11" s="57">
        <v>0</v>
      </c>
      <c r="P11" s="57">
        <v>0</v>
      </c>
      <c r="Q11" s="72">
        <f t="shared" si="0"/>
        <v>6041.666666666667</v>
      </c>
      <c r="R11" s="72" t="e">
        <f t="shared" si="1"/>
        <v>#DIV/0!</v>
      </c>
      <c r="S11" s="72" t="e">
        <f t="shared" si="2"/>
        <v>#DIV/0!</v>
      </c>
      <c r="T11" s="72" t="e">
        <f t="shared" si="3"/>
        <v>#DIV/0!</v>
      </c>
      <c r="U11" s="72" t="e">
        <f t="shared" si="4"/>
        <v>#DIV/0!</v>
      </c>
      <c r="V11">
        <v>145</v>
      </c>
      <c r="X11">
        <f>W11*1.155</f>
        <v>0</v>
      </c>
      <c r="Y11">
        <f t="shared" si="5"/>
        <v>0</v>
      </c>
      <c r="Z11">
        <f t="shared" si="5"/>
        <v>0</v>
      </c>
    </row>
    <row r="12" spans="1:26" ht="15.75">
      <c r="A12" s="57">
        <f>A11+1</f>
        <v>5</v>
      </c>
      <c r="B12" s="58" t="s">
        <v>86</v>
      </c>
      <c r="C12" s="57">
        <v>167.226</v>
      </c>
      <c r="D12" s="57">
        <v>178.4</v>
      </c>
      <c r="E12" s="57">
        <v>195.125</v>
      </c>
      <c r="F12" s="57">
        <v>13.903</v>
      </c>
      <c r="G12" s="57">
        <v>13.85</v>
      </c>
      <c r="H12" s="57">
        <v>15.2</v>
      </c>
      <c r="I12" s="57">
        <v>8.276</v>
      </c>
      <c r="J12" s="57">
        <v>9</v>
      </c>
      <c r="K12" s="57">
        <v>9.5</v>
      </c>
      <c r="L12" s="57">
        <v>9.8</v>
      </c>
      <c r="M12" s="57">
        <v>10.2</v>
      </c>
      <c r="N12" s="57">
        <v>95</v>
      </c>
      <c r="O12" s="57">
        <v>95</v>
      </c>
      <c r="P12" s="57">
        <v>95</v>
      </c>
      <c r="Q12" s="72">
        <f t="shared" si="0"/>
        <v>10284.21052631579</v>
      </c>
      <c r="R12" s="72">
        <f t="shared" si="1"/>
        <v>11403.508771929824</v>
      </c>
      <c r="S12" s="72">
        <f t="shared" si="2"/>
        <v>13171.052631578947</v>
      </c>
      <c r="T12" s="72">
        <f t="shared" si="3"/>
        <v>13829.605263157895</v>
      </c>
      <c r="U12" s="72">
        <f t="shared" si="4"/>
        <v>14521.085526315792</v>
      </c>
      <c r="V12">
        <v>11724</v>
      </c>
      <c r="W12">
        <v>13000</v>
      </c>
      <c r="X12">
        <f>W12*1.155</f>
        <v>15015</v>
      </c>
      <c r="Y12">
        <f t="shared" si="5"/>
        <v>15765.75</v>
      </c>
      <c r="Z12">
        <f t="shared" si="5"/>
        <v>16554.037500000002</v>
      </c>
    </row>
    <row r="13" spans="1:26" ht="15.75">
      <c r="A13" s="57">
        <f t="shared" si="6"/>
        <v>6</v>
      </c>
      <c r="B13" s="58" t="s">
        <v>87</v>
      </c>
      <c r="C13" s="57">
        <v>7.149</v>
      </c>
      <c r="D13" s="57">
        <v>0.7</v>
      </c>
      <c r="E13" s="57">
        <v>0.8</v>
      </c>
      <c r="F13" s="57">
        <v>0.337</v>
      </c>
      <c r="G13" s="57">
        <v>0</v>
      </c>
      <c r="H13" s="57"/>
      <c r="I13" s="57"/>
      <c r="J13" s="57">
        <v>0.15</v>
      </c>
      <c r="K13" s="57">
        <v>0.2</v>
      </c>
      <c r="L13" s="57">
        <v>0.2</v>
      </c>
      <c r="M13" s="57">
        <v>0.25</v>
      </c>
      <c r="N13" s="57">
        <v>29</v>
      </c>
      <c r="O13" s="57">
        <v>5</v>
      </c>
      <c r="P13" s="57">
        <v>5</v>
      </c>
      <c r="Q13" s="72">
        <f t="shared" si="0"/>
        <v>7017.241379310345</v>
      </c>
      <c r="R13" s="72">
        <f t="shared" si="1"/>
        <v>7500</v>
      </c>
      <c r="S13" s="72">
        <f t="shared" si="2"/>
        <v>8333.333333333334</v>
      </c>
      <c r="T13" s="72">
        <f t="shared" si="3"/>
        <v>8750</v>
      </c>
      <c r="U13" s="72">
        <f t="shared" si="4"/>
        <v>9187.5</v>
      </c>
      <c r="V13">
        <v>2442</v>
      </c>
      <c r="W13">
        <v>450</v>
      </c>
      <c r="X13">
        <v>500</v>
      </c>
      <c r="Y13">
        <f t="shared" si="5"/>
        <v>525</v>
      </c>
      <c r="Z13">
        <f t="shared" si="5"/>
        <v>551.25</v>
      </c>
    </row>
    <row r="14" spans="1:26" ht="15.75">
      <c r="A14" s="57">
        <f t="shared" si="6"/>
        <v>7</v>
      </c>
      <c r="B14" s="58" t="s">
        <v>88</v>
      </c>
      <c r="C14" s="57">
        <v>6.274</v>
      </c>
      <c r="D14" s="57">
        <v>6.456</v>
      </c>
      <c r="E14" s="57">
        <v>7.007</v>
      </c>
      <c r="F14" s="57">
        <v>0.135</v>
      </c>
      <c r="G14" s="57">
        <v>0.15</v>
      </c>
      <c r="H14" s="57">
        <v>0.2</v>
      </c>
      <c r="I14" s="57"/>
      <c r="J14" s="57">
        <v>0.1</v>
      </c>
      <c r="K14" s="57">
        <v>0.2</v>
      </c>
      <c r="L14" s="57">
        <v>0.4</v>
      </c>
      <c r="M14" s="57">
        <v>0.45</v>
      </c>
      <c r="N14" s="57">
        <v>18</v>
      </c>
      <c r="O14" s="57">
        <v>18</v>
      </c>
      <c r="P14" s="57">
        <v>18</v>
      </c>
      <c r="Q14" s="72">
        <f t="shared" si="0"/>
        <v>7509.259259259259</v>
      </c>
      <c r="R14" s="72">
        <f t="shared" si="1"/>
        <v>7638.88888888889</v>
      </c>
      <c r="S14" s="72">
        <f t="shared" si="2"/>
        <v>8101.851851851851</v>
      </c>
      <c r="T14" s="72">
        <f t="shared" si="3"/>
        <v>8506.944444444445</v>
      </c>
      <c r="U14" s="72">
        <f t="shared" si="4"/>
        <v>8932.291666666666</v>
      </c>
      <c r="V14">
        <v>1622</v>
      </c>
      <c r="W14">
        <v>1650</v>
      </c>
      <c r="X14">
        <v>1750</v>
      </c>
      <c r="Y14">
        <f t="shared" si="5"/>
        <v>1837.5</v>
      </c>
      <c r="Z14">
        <f t="shared" si="5"/>
        <v>1929.375</v>
      </c>
    </row>
    <row r="15" spans="1:26" ht="15.75">
      <c r="A15" s="57">
        <f t="shared" si="6"/>
        <v>8</v>
      </c>
      <c r="B15" s="58" t="s">
        <v>89</v>
      </c>
      <c r="C15" s="57">
        <v>6.108</v>
      </c>
      <c r="D15" s="57">
        <v>6.284</v>
      </c>
      <c r="E15" s="57">
        <v>6.822</v>
      </c>
      <c r="F15" s="57">
        <v>0.106</v>
      </c>
      <c r="G15" s="57">
        <v>0.15</v>
      </c>
      <c r="H15" s="57">
        <v>0.2</v>
      </c>
      <c r="I15" s="57"/>
      <c r="J15" s="57">
        <v>0.1</v>
      </c>
      <c r="K15" s="57">
        <v>0.3</v>
      </c>
      <c r="L15" s="57">
        <v>0.5</v>
      </c>
      <c r="M15" s="57">
        <v>0.55</v>
      </c>
      <c r="N15" s="57">
        <v>15</v>
      </c>
      <c r="O15" s="57">
        <v>16</v>
      </c>
      <c r="P15" s="57">
        <v>16</v>
      </c>
      <c r="Q15" s="72">
        <f t="shared" si="0"/>
        <v>7683.333333333333</v>
      </c>
      <c r="R15" s="72">
        <f t="shared" si="1"/>
        <v>7031.25</v>
      </c>
      <c r="S15" s="72">
        <f t="shared" si="2"/>
        <v>8125</v>
      </c>
      <c r="T15" s="72">
        <f t="shared" si="3"/>
        <v>8531.25</v>
      </c>
      <c r="U15" s="72">
        <f t="shared" si="4"/>
        <v>8957.812500000002</v>
      </c>
      <c r="V15">
        <v>1383</v>
      </c>
      <c r="W15">
        <v>1350</v>
      </c>
      <c r="X15">
        <v>1560</v>
      </c>
      <c r="Y15">
        <f t="shared" si="5"/>
        <v>1638</v>
      </c>
      <c r="Z15">
        <f t="shared" si="5"/>
        <v>1719.9</v>
      </c>
    </row>
    <row r="16" spans="1:26" ht="15.75">
      <c r="A16" s="57">
        <f t="shared" si="6"/>
        <v>9</v>
      </c>
      <c r="B16" s="58" t="s">
        <v>90</v>
      </c>
      <c r="C16" s="57">
        <v>15.029</v>
      </c>
      <c r="D16" s="57">
        <v>15.464</v>
      </c>
      <c r="E16" s="57">
        <v>16.784</v>
      </c>
      <c r="F16" s="57">
        <v>1.008</v>
      </c>
      <c r="G16" s="57">
        <v>1.1</v>
      </c>
      <c r="H16" s="57">
        <v>1.2</v>
      </c>
      <c r="I16" s="57">
        <v>0.726</v>
      </c>
      <c r="J16" s="57">
        <v>0.442</v>
      </c>
      <c r="K16" s="57">
        <v>0.5</v>
      </c>
      <c r="L16" s="57">
        <v>0.6</v>
      </c>
      <c r="M16" s="57">
        <v>0.65</v>
      </c>
      <c r="N16" s="57">
        <v>17</v>
      </c>
      <c r="O16" s="57">
        <v>22</v>
      </c>
      <c r="P16" s="57">
        <v>22</v>
      </c>
      <c r="Q16" s="72">
        <f t="shared" si="0"/>
        <v>6098.039215686275</v>
      </c>
      <c r="R16" s="72">
        <f t="shared" si="1"/>
        <v>6250</v>
      </c>
      <c r="S16" s="72">
        <f t="shared" si="2"/>
        <v>8333.333333333334</v>
      </c>
      <c r="T16" s="72">
        <f t="shared" si="3"/>
        <v>8750</v>
      </c>
      <c r="U16" s="72">
        <f t="shared" si="4"/>
        <v>9187.5</v>
      </c>
      <c r="V16">
        <v>1244</v>
      </c>
      <c r="W16">
        <v>1650</v>
      </c>
      <c r="X16">
        <v>2200</v>
      </c>
      <c r="Y16">
        <f t="shared" si="5"/>
        <v>2310</v>
      </c>
      <c r="Z16">
        <f t="shared" si="5"/>
        <v>2425.5</v>
      </c>
    </row>
    <row r="17" spans="1:26" ht="15.75">
      <c r="A17" s="57">
        <f t="shared" si="6"/>
        <v>10</v>
      </c>
      <c r="B17" s="58" t="s">
        <v>91</v>
      </c>
      <c r="C17" s="57">
        <v>5.54</v>
      </c>
      <c r="D17" s="57">
        <v>6.028</v>
      </c>
      <c r="E17" s="57">
        <v>6.542</v>
      </c>
      <c r="F17" s="57">
        <v>0.204</v>
      </c>
      <c r="G17" s="57">
        <v>0.15</v>
      </c>
      <c r="H17" s="57">
        <v>0.2</v>
      </c>
      <c r="I17" s="57">
        <v>0.051</v>
      </c>
      <c r="J17" s="57">
        <v>0.17</v>
      </c>
      <c r="K17" s="57">
        <v>0.2</v>
      </c>
      <c r="L17" s="57">
        <v>0.3</v>
      </c>
      <c r="M17" s="57">
        <v>0.35</v>
      </c>
      <c r="N17" s="57">
        <v>13</v>
      </c>
      <c r="O17" s="57">
        <v>15</v>
      </c>
      <c r="P17" s="57">
        <v>15</v>
      </c>
      <c r="Q17" s="72">
        <f t="shared" si="0"/>
        <v>6365.384615384616</v>
      </c>
      <c r="R17" s="72">
        <f t="shared" si="1"/>
        <v>6388.88888888889</v>
      </c>
      <c r="S17" s="72">
        <f t="shared" si="2"/>
        <v>8333.333333333334</v>
      </c>
      <c r="T17" s="72">
        <f t="shared" si="3"/>
        <v>8750</v>
      </c>
      <c r="U17" s="72">
        <f t="shared" si="4"/>
        <v>9187.5</v>
      </c>
      <c r="V17">
        <v>993</v>
      </c>
      <c r="W17">
        <v>1150</v>
      </c>
      <c r="X17">
        <v>1500</v>
      </c>
      <c r="Y17">
        <f t="shared" si="5"/>
        <v>1575</v>
      </c>
      <c r="Z17">
        <f t="shared" si="5"/>
        <v>1653.75</v>
      </c>
    </row>
    <row r="18" spans="1:26" ht="15.75">
      <c r="A18" s="57">
        <f t="shared" si="6"/>
        <v>11</v>
      </c>
      <c r="B18" s="58" t="s">
        <v>92</v>
      </c>
      <c r="C18" s="57">
        <v>5.72</v>
      </c>
      <c r="D18" s="57">
        <v>6.124</v>
      </c>
      <c r="E18" s="57">
        <v>6.644</v>
      </c>
      <c r="F18" s="57">
        <v>7.595</v>
      </c>
      <c r="G18" s="57">
        <v>6</v>
      </c>
      <c r="H18" s="57">
        <v>8</v>
      </c>
      <c r="I18" s="57">
        <v>0.87</v>
      </c>
      <c r="J18" s="57">
        <v>0.6</v>
      </c>
      <c r="K18" s="57">
        <v>0.7</v>
      </c>
      <c r="L18" s="57">
        <v>0.8</v>
      </c>
      <c r="M18" s="57">
        <v>1</v>
      </c>
      <c r="N18" s="57">
        <v>19</v>
      </c>
      <c r="O18" s="57">
        <v>22</v>
      </c>
      <c r="P18" s="57">
        <v>22</v>
      </c>
      <c r="Q18" s="72">
        <f t="shared" si="0"/>
        <v>6447.368421052631</v>
      </c>
      <c r="R18" s="72">
        <f t="shared" si="1"/>
        <v>7386.363636363636</v>
      </c>
      <c r="S18" s="72">
        <f t="shared" si="2"/>
        <v>9469.69696969697</v>
      </c>
      <c r="T18" s="72">
        <f t="shared" si="3"/>
        <v>9943.181818181818</v>
      </c>
      <c r="U18" s="72">
        <f t="shared" si="4"/>
        <v>10440.340909090908</v>
      </c>
      <c r="V18">
        <v>1470</v>
      </c>
      <c r="W18">
        <v>1950</v>
      </c>
      <c r="X18">
        <v>2500</v>
      </c>
      <c r="Y18">
        <f t="shared" si="5"/>
        <v>2625</v>
      </c>
      <c r="Z18">
        <f t="shared" si="5"/>
        <v>2756.25</v>
      </c>
    </row>
    <row r="19" spans="1:26" ht="15.75">
      <c r="A19" s="57"/>
      <c r="B19" s="57" t="s">
        <v>93</v>
      </c>
      <c r="C19" s="57">
        <f aca="true" t="shared" si="7" ref="C19:P19">SUM(C8:C18)</f>
        <v>237.035</v>
      </c>
      <c r="D19" s="57">
        <f t="shared" si="7"/>
        <v>243.89999999999995</v>
      </c>
      <c r="E19" s="57">
        <f t="shared" si="7"/>
        <v>266.244</v>
      </c>
      <c r="F19" s="57">
        <f t="shared" si="7"/>
        <v>25.463</v>
      </c>
      <c r="G19" s="57">
        <f t="shared" si="7"/>
        <v>24.999999999999996</v>
      </c>
      <c r="H19" s="57">
        <f t="shared" si="7"/>
        <v>29.999999999999996</v>
      </c>
      <c r="I19" s="57">
        <f t="shared" si="7"/>
        <v>11.448</v>
      </c>
      <c r="J19" s="57">
        <f t="shared" si="7"/>
        <v>12.011999999999999</v>
      </c>
      <c r="K19" s="57">
        <f t="shared" si="7"/>
        <v>12.999999999999998</v>
      </c>
      <c r="L19" s="57">
        <f t="shared" si="7"/>
        <v>14.000000000000002</v>
      </c>
      <c r="M19" s="57">
        <f t="shared" si="7"/>
        <v>15</v>
      </c>
      <c r="N19" s="57">
        <f t="shared" si="7"/>
        <v>261</v>
      </c>
      <c r="O19" s="57">
        <f t="shared" si="7"/>
        <v>250</v>
      </c>
      <c r="P19" s="57">
        <f t="shared" si="7"/>
        <v>250</v>
      </c>
      <c r="Q19" s="72">
        <f t="shared" si="0"/>
        <v>8404.533844189016</v>
      </c>
      <c r="R19" s="72">
        <f t="shared" si="1"/>
        <v>8966.666666666666</v>
      </c>
      <c r="S19" s="72">
        <f t="shared" si="2"/>
        <v>10400</v>
      </c>
      <c r="T19" s="72">
        <f t="shared" si="3"/>
        <v>10920</v>
      </c>
      <c r="U19" s="72">
        <f t="shared" si="4"/>
        <v>11466</v>
      </c>
      <c r="V19">
        <f>SUM(V8:V18)</f>
        <v>26323</v>
      </c>
      <c r="W19">
        <f>SUM(W8:W18)</f>
        <v>26900</v>
      </c>
      <c r="X19">
        <f>SUM(X8:X18)</f>
        <v>31200</v>
      </c>
      <c r="Y19">
        <f>SUM(Y8:Y18)</f>
        <v>32760</v>
      </c>
      <c r="Z19">
        <f>SUM(Z8:Z18)</f>
        <v>34398</v>
      </c>
    </row>
    <row r="22" spans="3:8" ht="15.75">
      <c r="C22" s="6" t="s">
        <v>95</v>
      </c>
      <c r="D22" s="6"/>
      <c r="E22" s="6"/>
      <c r="F22" s="6"/>
      <c r="G22" s="6" t="s">
        <v>97</v>
      </c>
      <c r="H22" s="6"/>
    </row>
  </sheetData>
  <sheetProtection/>
  <mergeCells count="9">
    <mergeCell ref="Q1:S1"/>
    <mergeCell ref="A3:S3"/>
    <mergeCell ref="A6:A7"/>
    <mergeCell ref="F6:H6"/>
    <mergeCell ref="B6:B7"/>
    <mergeCell ref="C6:E6"/>
    <mergeCell ref="I6:M6"/>
    <mergeCell ref="N6:P6"/>
    <mergeCell ref="Q6:U6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 на 2017-2019</dc:title>
  <dc:subject/>
  <dc:creator>й</dc:creator>
  <cp:keywords/>
  <dc:description/>
  <cp:lastModifiedBy>user</cp:lastModifiedBy>
  <cp:lastPrinted>2016-06-29T11:30:26Z</cp:lastPrinted>
  <dcterms:created xsi:type="dcterms:W3CDTF">2000-04-24T05:43:20Z</dcterms:created>
  <dcterms:modified xsi:type="dcterms:W3CDTF">2016-11-14T11:12:44Z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XXJ7TYMEEKJ2-4038-51</vt:lpwstr>
  </property>
  <property fmtid="{D5CDD505-2E9C-101B-9397-08002B2CF9AE}" pid="4" name="_dlc_DocIdItemGu">
    <vt:lpwstr>ffede3af-d342-435c-9714-55b86c636db8</vt:lpwstr>
  </property>
  <property fmtid="{D5CDD505-2E9C-101B-9397-08002B2CF9AE}" pid="5" name="_dlc_DocIdU">
    <vt:lpwstr>https://vip.gov.mari.ru/morki/_layouts/DocIdRedir.aspx?ID=XXJ7TYMEEKJ2-4038-51, XXJ7TYMEEKJ2-4038-51</vt:lpwstr>
  </property>
  <property fmtid="{D5CDD505-2E9C-101B-9397-08002B2CF9AE}" pid="6" name="Пап">
    <vt:lpwstr>2016</vt:lpwstr>
  </property>
  <property fmtid="{D5CDD505-2E9C-101B-9397-08002B2CF9AE}" pid="7" name="Дата докумен">
    <vt:lpwstr>2016-11-23T00:00:00Z</vt:lpwstr>
  </property>
  <property fmtid="{D5CDD505-2E9C-101B-9397-08002B2CF9AE}" pid="8" name="Описан">
    <vt:lpwstr>Показатели прогноза социально-экономического
развития  МО "Моркинский муниципальный район" 
на 2017  год и на плановый период 2018-2019 годов </vt:lpwstr>
  </property>
</Properties>
</file>