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75" windowWidth="9540" windowHeight="10920" tabRatio="799" activeTab="0"/>
  </bookViews>
  <sheets>
    <sheet name="таб 71" sheetId="1" r:id="rId1"/>
  </sheets>
  <definedNames>
    <definedName name="Z_4ECD7326_1E50_4CFC_9073_9217FBF30A25_.wvu.PrintArea" localSheetId="0" hidden="1">'таб 71'!$A$7:$C$31</definedName>
    <definedName name="Z_4ECD7326_1E50_4CFC_9073_9217FBF30A25_.wvu.Rows" localSheetId="0" hidden="1">'таб 71'!#REF!</definedName>
    <definedName name="Z_5EB2EB79_0F2D_4965_A866_C30A47681700_.wvu.PrintArea" localSheetId="0" hidden="1">'таб 71'!$A$7:$C$31</definedName>
    <definedName name="Z_5EB2EB79_0F2D_4965_A866_C30A47681700_.wvu.Rows" localSheetId="0" hidden="1">'таб 71'!#REF!</definedName>
    <definedName name="Z_8A956A1D_DA7C_41CC_A5EF_8716F2348DE0_.wvu.PrintArea" localSheetId="0" hidden="1">'таб 71'!$A$7:$C$31</definedName>
    <definedName name="Z_8A956A1D_DA7C_41CC_A5EF_8716F2348DE0_.wvu.Rows" localSheetId="0" hidden="1">'таб 71'!#REF!</definedName>
    <definedName name="Z_B8860172_E7AC_47F0_9097_F957433B85F7_.wvu.PrintArea" localSheetId="0" hidden="1">'таб 71'!$A$7:$C$31</definedName>
    <definedName name="Z_B8860172_E7AC_47F0_9097_F957433B85F7_.wvu.Rows" localSheetId="0" hidden="1">'таб 71'!#REF!</definedName>
    <definedName name="Z_C8506E7E_F259_4EB9_BD79_24DC27E4D4D6_.wvu.PrintArea" localSheetId="0" hidden="1">'таб 71'!$A$7:$C$31</definedName>
    <definedName name="Z_C8506E7E_F259_4EB9_BD79_24DC27E4D4D6_.wvu.Rows" localSheetId="0" hidden="1">'таб 71'!#REF!</definedName>
    <definedName name="Z_E0204226_5038_49AF_948F_DAAEA77392FD_.wvu.PrintArea" localSheetId="0" hidden="1">'таб 71'!$A$7:$C$31</definedName>
    <definedName name="Z_E0204226_5038_49AF_948F_DAAEA77392FD_.wvu.Rows" localSheetId="0" hidden="1">'таб 71'!#REF!</definedName>
    <definedName name="_xlnm.Print_Titles" localSheetId="0">'таб 71'!$16:$17</definedName>
    <definedName name="_xlnm.Print_Area" localSheetId="0">'таб 71'!$A$1:$E$40</definedName>
  </definedNames>
  <calcPr fullCalcOnLoad="1" fullPrecision="0"/>
</workbook>
</file>

<file path=xl/sharedStrings.xml><?xml version="1.0" encoding="utf-8"?>
<sst xmlns="http://schemas.openxmlformats.org/spreadsheetml/2006/main" count="36" uniqueCount="35">
  <si>
    <t xml:space="preserve">Р А С П Р Е Д Е Л Е Н И Е </t>
  </si>
  <si>
    <t>(тыс. рублей)</t>
  </si>
  <si>
    <t>Город Козьмодемьянск</t>
  </si>
  <si>
    <t>Всего</t>
  </si>
  <si>
    <t>В том числе за счет средств</t>
  </si>
  <si>
    <t>федерального бюджета</t>
  </si>
  <si>
    <t>приложения № 12</t>
  </si>
  <si>
    <t>Таблица 71</t>
  </si>
  <si>
    <t>к Закону Республики Марий Эл</t>
  </si>
  <si>
    <t>"О республиканском бюджете</t>
  </si>
  <si>
    <t>Республики Марий Эл на 2020 год</t>
  </si>
  <si>
    <t>и на плановый период 2021 и 2022 годов"</t>
  </si>
  <si>
    <t>(в редакции Закона Республики Марий Эл</t>
  </si>
  <si>
    <t>Наименование 
городского округа, муниципального района</t>
  </si>
  <si>
    <t>Город Йошкар-Ола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</si>
  <si>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</si>
  <si>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</si>
  <si>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</si>
  <si>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</si>
  <si>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</si>
  <si>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</si>
  <si>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</si>
  <si>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</si>
  <si>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</si>
  <si>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</si>
  <si>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</si>
  <si>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</si>
  <si>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</si>
  <si>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</si>
  <si>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Город Волжск</t>
  </si>
  <si>
    <t>республикан-ского бюджета Республики Марий Эл</t>
  </si>
  <si>
    <t>".</t>
  </si>
  <si>
    <t>иных межбюджетных трансфертов бюджетам городских округов и муниципальных районов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                                 на 2020 год</t>
  </si>
  <si>
    <t>______________________</t>
  </si>
  <si>
    <t xml:space="preserve">  от 11 сентября 2020 года № 31-З)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</si>
</sst>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53" applyFont="1" applyFill="1" applyAlignment="1">
      <alignment vertical="top" wrapText="1"/>
      <protection/>
    </xf>
    <xf numFmtId="0" fontId="0" fillId="0" borderId="0" xfId="0" applyFill="1" applyAlignment="1">
      <alignment/>
    </xf>
    <xf numFmtId="0" fontId="2" fillId="0" borderId="0" xfId="53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0" fontId="0" fillId="0" borderId="0" xfId="0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45" fillId="33" borderId="0" xfId="53" applyFont="1" applyFill="1" applyAlignment="1">
      <alignment horizontal="center" vertical="top" wrapText="1"/>
      <protection/>
    </xf>
    <xf numFmtId="0" fontId="42" fillId="33" borderId="0" xfId="0" applyFont="1" applyFill="1" applyBorder="1" applyAlignment="1">
      <alignment horizontal="right" vertical="top"/>
    </xf>
    <xf numFmtId="1" fontId="4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9" fontId="46" fillId="33" borderId="0" xfId="0" applyNumberFormat="1" applyFont="1" applyFill="1" applyBorder="1" applyAlignment="1">
      <alignment horizontal="left" vertical="center" wrapText="1"/>
    </xf>
    <xf numFmtId="164" fontId="2" fillId="0" borderId="0" xfId="54" applyNumberFormat="1" applyFont="1" applyFill="1" applyBorder="1" applyAlignment="1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1" fontId="2" fillId="33" borderId="11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164" fontId="2" fillId="0" borderId="0" xfId="52" applyNumberFormat="1" applyFont="1" applyFill="1" applyBorder="1" applyAlignment="1">
      <alignment vertical="top" wrapText="1"/>
      <protection/>
    </xf>
    <xf numFmtId="164" fontId="2" fillId="33" borderId="0" xfId="0" applyNumberFormat="1" applyFont="1" applyFill="1" applyBorder="1" applyAlignment="1">
      <alignment/>
    </xf>
    <xf numFmtId="164" fontId="2" fillId="0" borderId="0" xfId="52" applyNumberFormat="1" applyFont="1" applyFill="1" applyAlignment="1">
      <alignment wrapText="1"/>
      <protection/>
    </xf>
    <xf numFmtId="0" fontId="0" fillId="0" borderId="0" xfId="0" applyFill="1" applyAlignment="1">
      <alignment/>
    </xf>
    <xf numFmtId="164" fontId="2" fillId="0" borderId="0" xfId="52" applyNumberFormat="1" applyFont="1" applyFill="1" applyBorder="1" applyAlignment="1">
      <alignment vertical="center" wrapText="1"/>
      <protection/>
    </xf>
    <xf numFmtId="164" fontId="2" fillId="33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1" xfId="53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3" fillId="0" borderId="0" xfId="52" applyFont="1" applyFill="1" applyAlignment="1">
      <alignment horizontal="center" vertical="top" wrapText="1"/>
      <protection/>
    </xf>
    <xf numFmtId="0" fontId="2" fillId="0" borderId="0" xfId="0" applyFont="1" applyFill="1" applyAlignment="1">
      <alignment horizontal="center"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Реестр потребности средств на возмещение расходов по оплате ЖКУ детям-сиротам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95" zoomScaleNormal="95" zoomScalePageLayoutView="0" workbookViewId="0" topLeftCell="A1">
      <selection activeCell="F9" sqref="F9"/>
    </sheetView>
  </sheetViews>
  <sheetFormatPr defaultColWidth="9.00390625" defaultRowHeight="12.75"/>
  <cols>
    <col min="1" max="1" width="29.625" style="6" customWidth="1"/>
    <col min="2" max="3" width="19.25390625" style="6" customWidth="1"/>
    <col min="4" max="4" width="17.875" style="6" customWidth="1"/>
    <col min="5" max="5" width="3.00390625" style="0" customWidth="1"/>
  </cols>
  <sheetData>
    <row r="1" spans="2:5" ht="18.75">
      <c r="B1" s="38" t="s">
        <v>7</v>
      </c>
      <c r="C1" s="38"/>
      <c r="D1" s="38"/>
      <c r="E1" s="38"/>
    </row>
    <row r="2" spans="2:5" ht="18.75">
      <c r="B2" s="38" t="s">
        <v>6</v>
      </c>
      <c r="C2" s="38"/>
      <c r="D2" s="38"/>
      <c r="E2" s="38"/>
    </row>
    <row r="3" spans="2:5" ht="18.75">
      <c r="B3" s="38" t="s">
        <v>8</v>
      </c>
      <c r="C3" s="38"/>
      <c r="D3" s="38"/>
      <c r="E3" s="38"/>
    </row>
    <row r="4" spans="2:5" ht="18.75">
      <c r="B4" s="38" t="s">
        <v>9</v>
      </c>
      <c r="C4" s="38"/>
      <c r="D4" s="38"/>
      <c r="E4" s="38"/>
    </row>
    <row r="5" spans="2:5" ht="18.75">
      <c r="B5" s="38" t="s">
        <v>10</v>
      </c>
      <c r="C5" s="38"/>
      <c r="D5" s="38"/>
      <c r="E5" s="38"/>
    </row>
    <row r="6" spans="2:5" ht="18.75">
      <c r="B6" s="38" t="s">
        <v>11</v>
      </c>
      <c r="C6" s="38"/>
      <c r="D6" s="38"/>
      <c r="E6" s="38"/>
    </row>
    <row r="7" spans="1:6" ht="18.75">
      <c r="A7" s="10"/>
      <c r="B7" s="38" t="s">
        <v>12</v>
      </c>
      <c r="C7" s="38"/>
      <c r="D7" s="38"/>
      <c r="E7" s="38"/>
      <c r="F7" s="8"/>
    </row>
    <row r="8" spans="1:6" ht="18.75">
      <c r="A8" s="10"/>
      <c r="B8" s="38" t="s">
        <v>34</v>
      </c>
      <c r="C8" s="38"/>
      <c r="D8" s="38"/>
      <c r="E8" s="38"/>
      <c r="F8" s="8"/>
    </row>
    <row r="9" spans="1:6" ht="45" customHeight="1">
      <c r="A9" s="10"/>
      <c r="B9" s="12"/>
      <c r="C9" s="11"/>
      <c r="D9" s="13"/>
      <c r="E9" s="3"/>
      <c r="F9" s="3"/>
    </row>
    <row r="10" spans="1:6" s="1" customFormat="1" ht="21.75" customHeight="1">
      <c r="A10" s="41" t="s">
        <v>0</v>
      </c>
      <c r="B10" s="41"/>
      <c r="C10" s="41"/>
      <c r="D10" s="41"/>
      <c r="E10" s="5"/>
      <c r="F10" s="5"/>
    </row>
    <row r="11" spans="1:6" s="1" customFormat="1" ht="114" customHeight="1">
      <c r="A11" s="37" t="s">
        <v>32</v>
      </c>
      <c r="B11" s="37"/>
      <c r="C11" s="37"/>
      <c r="D11" s="37"/>
      <c r="E11" s="37"/>
      <c r="F11" s="2"/>
    </row>
    <row r="12" spans="1:4" ht="24" customHeight="1">
      <c r="A12" s="14"/>
      <c r="B12" s="14"/>
      <c r="C12" s="14"/>
      <c r="D12" s="14"/>
    </row>
    <row r="13" spans="1:6" ht="18.75" customHeight="1">
      <c r="A13" s="10"/>
      <c r="B13" s="15"/>
      <c r="C13" s="15"/>
      <c r="D13" s="42" t="s">
        <v>1</v>
      </c>
      <c r="E13" s="42"/>
      <c r="F13" s="7"/>
    </row>
    <row r="14" spans="1:6" ht="25.5" customHeight="1">
      <c r="A14" s="39" t="s">
        <v>13</v>
      </c>
      <c r="B14" s="39" t="s">
        <v>3</v>
      </c>
      <c r="C14" s="32" t="s">
        <v>4</v>
      </c>
      <c r="D14" s="33"/>
      <c r="E14" s="31"/>
      <c r="F14" s="4"/>
    </row>
    <row r="15" spans="1:5" ht="106.5" customHeight="1">
      <c r="A15" s="40"/>
      <c r="B15" s="40"/>
      <c r="C15" s="21" t="s">
        <v>5</v>
      </c>
      <c r="D15" s="32" t="s">
        <v>30</v>
      </c>
      <c r="E15" s="33"/>
    </row>
    <row r="16" spans="1:5" ht="19.5" customHeight="1">
      <c r="A16" s="22">
        <v>1</v>
      </c>
      <c r="B16" s="23">
        <v>2</v>
      </c>
      <c r="C16" s="22">
        <v>3</v>
      </c>
      <c r="D16" s="35">
        <v>4</v>
      </c>
      <c r="E16" s="36"/>
    </row>
    <row r="17" spans="1:4" ht="14.25" customHeight="1">
      <c r="A17" s="16"/>
      <c r="B17" s="16"/>
      <c r="C17" s="16"/>
      <c r="D17" s="16"/>
    </row>
    <row r="18" spans="1:5" ht="18.75">
      <c r="A18" s="17" t="s">
        <v>14</v>
      </c>
      <c r="B18" s="24">
        <f aca="true" t="shared" si="0" ref="B18:B24">C18+D18</f>
        <v>324166.44444</v>
      </c>
      <c r="C18" s="25">
        <f>291500+29424.78</f>
        <v>320924.78</v>
      </c>
      <c r="D18" s="25">
        <f>2944.44444+297.22</f>
        <v>3241.66444</v>
      </c>
      <c r="E18" s="3"/>
    </row>
    <row r="19" spans="1:5" ht="18.75">
      <c r="A19" s="19" t="s">
        <v>29</v>
      </c>
      <c r="B19" s="24">
        <f t="shared" si="0"/>
        <v>59189.84939</v>
      </c>
      <c r="C19" s="25">
        <f>45430.05+13167.9009</f>
        <v>58597.9509</v>
      </c>
      <c r="D19" s="25">
        <f>458.88939+133.0091</f>
        <v>591.89849</v>
      </c>
      <c r="E19" s="3"/>
    </row>
    <row r="20" spans="1:5" ht="24.75" customHeight="1">
      <c r="A20" s="19" t="s">
        <v>2</v>
      </c>
      <c r="B20" s="28">
        <f t="shared" si="0"/>
        <v>14206.25</v>
      </c>
      <c r="C20" s="29">
        <v>14064.1875</v>
      </c>
      <c r="D20" s="29">
        <v>142.0625</v>
      </c>
      <c r="E20" s="3"/>
    </row>
    <row r="21" spans="1:5" ht="18.75">
      <c r="A21" s="18" t="s">
        <v>15</v>
      </c>
      <c r="B21" s="24">
        <f t="shared" si="0"/>
        <v>8637.91</v>
      </c>
      <c r="C21" s="25">
        <v>8551.5309</v>
      </c>
      <c r="D21" s="25">
        <v>86.3791</v>
      </c>
      <c r="E21" s="3"/>
    </row>
    <row r="22" spans="1:5" ht="18.75">
      <c r="A22" s="18" t="s">
        <v>16</v>
      </c>
      <c r="B22" s="24">
        <f t="shared" si="0"/>
        <v>15337.91</v>
      </c>
      <c r="C22" s="25">
        <v>15184.5309</v>
      </c>
      <c r="D22" s="25">
        <v>153.3791</v>
      </c>
      <c r="E22" s="3"/>
    </row>
    <row r="23" spans="1:5" ht="18.75">
      <c r="A23" s="18" t="s">
        <v>17</v>
      </c>
      <c r="B23" s="24">
        <f t="shared" si="0"/>
        <v>41464.8097</v>
      </c>
      <c r="C23" s="25">
        <f>33998.55+7051.6116</f>
        <v>41050.1616</v>
      </c>
      <c r="D23" s="25">
        <f>343.4197+71.2284</f>
        <v>414.6481</v>
      </c>
      <c r="E23" s="3"/>
    </row>
    <row r="24" spans="1:5" ht="18.75">
      <c r="A24" s="18" t="s">
        <v>18</v>
      </c>
      <c r="B24" s="24">
        <f t="shared" si="0"/>
        <v>10071.91</v>
      </c>
      <c r="C24" s="25">
        <v>9971.1909</v>
      </c>
      <c r="D24" s="25">
        <v>100.7191</v>
      </c>
      <c r="E24" s="3"/>
    </row>
    <row r="25" spans="1:5" ht="18.75">
      <c r="A25" s="18" t="s">
        <v>19</v>
      </c>
      <c r="B25" s="24">
        <f>C25+D25</f>
        <v>10807.91</v>
      </c>
      <c r="C25" s="25">
        <v>10699.8309</v>
      </c>
      <c r="D25" s="25">
        <v>108.0791</v>
      </c>
      <c r="E25" s="3"/>
    </row>
    <row r="26" spans="1:5" ht="18.75">
      <c r="A26" s="18" t="s">
        <v>20</v>
      </c>
      <c r="B26" s="24">
        <f aca="true" t="shared" si="1" ref="B26:B34">C26+D26</f>
        <v>12261.64</v>
      </c>
      <c r="C26" s="25">
        <v>12139.0236</v>
      </c>
      <c r="D26" s="25">
        <v>122.6164</v>
      </c>
      <c r="E26" s="3"/>
    </row>
    <row r="27" spans="1:5" ht="18.75">
      <c r="A27" s="18" t="s">
        <v>21</v>
      </c>
      <c r="B27" s="24">
        <f t="shared" si="1"/>
        <v>6383.73</v>
      </c>
      <c r="C27" s="25">
        <v>6319.8927</v>
      </c>
      <c r="D27" s="25">
        <v>63.8373</v>
      </c>
      <c r="E27" s="3"/>
    </row>
    <row r="28" spans="1:5" ht="18.75">
      <c r="A28" s="18" t="s">
        <v>22</v>
      </c>
      <c r="B28" s="24">
        <f t="shared" si="1"/>
        <v>10582.52</v>
      </c>
      <c r="C28" s="25">
        <v>10476.6948</v>
      </c>
      <c r="D28" s="25">
        <v>105.8252</v>
      </c>
      <c r="E28" s="3"/>
    </row>
    <row r="29" spans="1:5" ht="18.75">
      <c r="A29" s="18" t="s">
        <v>23</v>
      </c>
      <c r="B29" s="24">
        <f t="shared" si="1"/>
        <v>8637.91</v>
      </c>
      <c r="C29" s="25">
        <v>8551.5309</v>
      </c>
      <c r="D29" s="25">
        <v>86.3791</v>
      </c>
      <c r="E29" s="3"/>
    </row>
    <row r="30" spans="1:5" ht="18.75">
      <c r="A30" s="18" t="s">
        <v>24</v>
      </c>
      <c r="B30" s="24">
        <f t="shared" si="1"/>
        <v>9298.34</v>
      </c>
      <c r="C30" s="20">
        <v>9205.3566</v>
      </c>
      <c r="D30" s="20">
        <v>92.9834</v>
      </c>
      <c r="E30" s="3"/>
    </row>
    <row r="31" spans="1:5" s="9" customFormat="1" ht="18.75">
      <c r="A31" s="18" t="s">
        <v>25</v>
      </c>
      <c r="B31" s="24">
        <f t="shared" si="1"/>
        <v>13075.8</v>
      </c>
      <c r="C31" s="26">
        <v>12945.042</v>
      </c>
      <c r="D31" s="26">
        <v>130.758</v>
      </c>
      <c r="E31" s="27"/>
    </row>
    <row r="32" spans="1:5" ht="18.75">
      <c r="A32" s="18" t="s">
        <v>26</v>
      </c>
      <c r="B32" s="24">
        <f t="shared" si="1"/>
        <v>8997.94</v>
      </c>
      <c r="C32" s="24">
        <v>8907.9606</v>
      </c>
      <c r="D32" s="24">
        <v>89.9794</v>
      </c>
      <c r="E32" s="3"/>
    </row>
    <row r="33" spans="1:5" ht="18.75">
      <c r="A33" s="18" t="s">
        <v>27</v>
      </c>
      <c r="B33" s="24">
        <f t="shared" si="1"/>
        <v>82535.86293</v>
      </c>
      <c r="C33" s="24">
        <f>71071.4+10639.1043</f>
        <v>81710.5043</v>
      </c>
      <c r="D33" s="24">
        <f>717.89293+107.4657</f>
        <v>825.35863</v>
      </c>
      <c r="E33" s="3"/>
    </row>
    <row r="34" spans="1:5" ht="18.75">
      <c r="A34" s="18" t="s">
        <v>28</v>
      </c>
      <c r="B34" s="24">
        <f t="shared" si="1"/>
        <v>10807.91</v>
      </c>
      <c r="C34" s="24">
        <v>10699.8309</v>
      </c>
      <c r="D34" s="24">
        <v>108.0791</v>
      </c>
      <c r="E34" s="3"/>
    </row>
    <row r="35" spans="1:5" ht="9" customHeight="1">
      <c r="A35" s="18"/>
      <c r="B35" s="24"/>
      <c r="C35" s="24"/>
      <c r="D35" s="24"/>
      <c r="E35" s="3"/>
    </row>
    <row r="36" spans="1:5" ht="18.75">
      <c r="A36" s="18" t="s">
        <v>3</v>
      </c>
      <c r="B36" s="24">
        <f>SUM(B18:B34)</f>
        <v>646464.64646</v>
      </c>
      <c r="C36" s="24">
        <f>SUM(C18:C34)</f>
        <v>640000</v>
      </c>
      <c r="D36" s="24">
        <f>SUM(D18:D34)</f>
        <v>6464.64646</v>
      </c>
      <c r="E36" s="30" t="s">
        <v>31</v>
      </c>
    </row>
    <row r="40" spans="1:5" ht="12.75">
      <c r="A40" s="34" t="s">
        <v>33</v>
      </c>
      <c r="B40" s="34"/>
      <c r="C40" s="34"/>
      <c r="D40" s="34"/>
      <c r="E40" s="34"/>
    </row>
  </sheetData>
  <sheetProtection/>
  <mergeCells count="17">
    <mergeCell ref="D13:E13"/>
    <mergeCell ref="D15:E15"/>
    <mergeCell ref="A40:E40"/>
    <mergeCell ref="D16:E16"/>
    <mergeCell ref="A11:E11"/>
    <mergeCell ref="B1:E1"/>
    <mergeCell ref="B2:E2"/>
    <mergeCell ref="B3:E3"/>
    <mergeCell ref="B4:E4"/>
    <mergeCell ref="B5:E5"/>
    <mergeCell ref="B6:E6"/>
    <mergeCell ref="B7:E7"/>
    <mergeCell ref="B8:E8"/>
    <mergeCell ref="A14:A15"/>
    <mergeCell ref="B14:B15"/>
    <mergeCell ref="C14:D14"/>
    <mergeCell ref="A10:D10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scale="95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2020-09-14T11:03:24Z</cp:lastPrinted>
  <dcterms:created xsi:type="dcterms:W3CDTF">2008-08-27T11:02:35Z</dcterms:created>
  <dcterms:modified xsi:type="dcterms:W3CDTF">2020-09-18T06:58:23Z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XXJ7TYMEEKJ2-802150788-981</vt:lpwstr>
  </property>
  <property fmtid="{D5CDD505-2E9C-101B-9397-08002B2CF9AE}" pid="4" name="_dlc_DocIdItemGu">
    <vt:lpwstr>e61b242f-573d-432b-a763-3b32ccde5980</vt:lpwstr>
  </property>
  <property fmtid="{D5CDD505-2E9C-101B-9397-08002B2CF9AE}" pid="5" name="_dlc_DocIdU">
    <vt:lpwstr>https://vip.gov.mari.ru/minfin/_layouts/DocIdRedir.aspx?ID=XXJ7TYMEEKJ2-802150788-981, XXJ7TYMEEKJ2-802150788-981</vt:lpwstr>
  </property>
</Properties>
</file>