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таб.4 " sheetId="1" r:id="rId1"/>
  </sheets>
  <definedNames>
    <definedName name="Z_4ECD7326_1E50_4CFC_9073_9217FBF30A25_.wvu.PrintArea" localSheetId="0" hidden="1">'таб.4 '!$A$9:$C$21</definedName>
    <definedName name="Z_4ECD7326_1E50_4CFC_9073_9217FBF30A25_.wvu.Rows" localSheetId="0" hidden="1">'таб.4 '!$24:$24</definedName>
    <definedName name="Z_5EB2EB79_0F2D_4965_A866_C30A47681700_.wvu.PrintArea" localSheetId="0" hidden="1">'таб.4 '!$A$9:$C$21</definedName>
    <definedName name="Z_5EB2EB79_0F2D_4965_A866_C30A47681700_.wvu.Rows" localSheetId="0" hidden="1">'таб.4 '!$24:$24</definedName>
    <definedName name="Z_8A956A1D_DA7C_41CC_A5EF_8716F2348DE0_.wvu.PrintArea" localSheetId="0" hidden="1">'таб.4 '!$A$9:$C$21</definedName>
    <definedName name="Z_8A956A1D_DA7C_41CC_A5EF_8716F2348DE0_.wvu.Rows" localSheetId="0" hidden="1">'таб.4 '!$24:$24</definedName>
    <definedName name="Z_B8860172_E7AC_47F0_9097_F957433B85F7_.wvu.PrintArea" localSheetId="0" hidden="1">'таб.4 '!$A$9:$C$21</definedName>
    <definedName name="Z_B8860172_E7AC_47F0_9097_F957433B85F7_.wvu.Rows" localSheetId="0" hidden="1">'таб.4 '!$24:$24</definedName>
    <definedName name="Z_C8506E7E_F259_4EB9_BD79_24DC27E4D4D6_.wvu.PrintArea" localSheetId="0" hidden="1">'таб.4 '!$A$9:$C$21</definedName>
    <definedName name="Z_C8506E7E_F259_4EB9_BD79_24DC27E4D4D6_.wvu.Rows" localSheetId="0" hidden="1">'таб.4 '!$24:$24</definedName>
    <definedName name="Z_E0204226_5038_49AF_948F_DAAEA77392FD_.wvu.PrintArea" localSheetId="0" hidden="1">'таб.4 '!$A$9:$C$21</definedName>
    <definedName name="Z_E0204226_5038_49AF_948F_DAAEA77392FD_.wvu.Rows" localSheetId="0" hidden="1">'таб.4 '!$24:$24</definedName>
    <definedName name="_xlnm.Print_Titles" localSheetId="0">'таб.4 '!$16:$17</definedName>
    <definedName name="_xlnm.Print_Area" localSheetId="0">'таб.4 '!$A$1:$D$25</definedName>
  </definedNames>
  <calcPr fullCalcOnLoad="1"/>
</workbook>
</file>

<file path=xl/sharedStrings.xml><?xml version="1.0" encoding="utf-8"?>
<sst xmlns="http://schemas.openxmlformats.org/spreadsheetml/2006/main" count="24" uniqueCount="23">
  <si>
    <t>Таблица 4</t>
  </si>
  <si>
    <t>приложения № 12</t>
  </si>
  <si>
    <t xml:space="preserve">Р А С П Р Е Д Е Л Е Н И Е </t>
  </si>
  <si>
    <t>(тыс. рублей)</t>
  </si>
  <si>
    <t>Наименование              муниципального района</t>
  </si>
  <si>
    <t>Всего</t>
  </si>
  <si>
    <t>В том числе за счет средств</t>
  </si>
  <si>
    <t xml:space="preserve">федерального
бюджета </t>
  </si>
  <si>
    <t>республиканского бюджета 
Республики Марий Эл</t>
  </si>
  <si>
    <t xml:space="preserve">Волжский </t>
  </si>
  <si>
    <t xml:space="preserve">Горномарийский </t>
  </si>
  <si>
    <t>Куженерский</t>
  </si>
  <si>
    <t>Мари-Турекский</t>
  </si>
  <si>
    <t>Моркинский</t>
  </si>
  <si>
    <t>Сернурский</t>
  </si>
  <si>
    <t>Советский</t>
  </si>
  <si>
    <t>к Закону Республики Марий Эл</t>
  </si>
  <si>
    <t>"О республиканском бюджете</t>
  </si>
  <si>
    <t>Республики Марий Эл на 2020 год</t>
  </si>
  <si>
    <t>(в редакции Закона Республики Марий Эл</t>
  </si>
  <si>
    <t xml:space="preserve"> и на плановый период 2021 и 2022 годов"</t>
  </si>
  <si>
    <t>субсидий местным бюджетам на строительство и реконструкцию автомобильных дорог общего пользования местного значения с твердым покрытием, ведущих от сети автомобильных дорог общего пользования к общественно значимым объектам сельских населенных пунктов, объектам производства 
и переработки сельскохозяйственной продукции, и автомобильных дорог общего пользования местного значения с твердым покрытием до сельских населенных пунктов, не имеющих круглогодичной 
связи с сетью автомобильных дорог общего пользования, на 2020 год</t>
  </si>
  <si>
    <t xml:space="preserve"> от 11 сентября 2020 года № 31-З)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</si>
</sst>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000"/>
    <numFmt numFmtId="174" formatCode="#,##0.00000"/>
    <numFmt numFmtId="175" formatCode="0.000"/>
    <numFmt numFmtId="176" formatCode="0.0000"/>
    <numFmt numFmtId="177" formatCode="0.00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2" fillId="0" borderId="0">
      <alignment/>
      <protection/>
    </xf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4" fillId="0" borderId="0" xfId="0" applyFont="1" applyFill="1" applyAlignment="1">
      <alignment vertical="top" wrapText="1"/>
    </xf>
    <xf numFmtId="0" fontId="0" fillId="0" borderId="0" xfId="0" applyAlignment="1">
      <alignment vertical="top"/>
    </xf>
    <xf numFmtId="0" fontId="4" fillId="0" borderId="0" xfId="53" applyFont="1" applyFill="1" applyAlignment="1">
      <alignment vertical="top" wrapText="1"/>
      <protection/>
    </xf>
    <xf numFmtId="0" fontId="4" fillId="33" borderId="0" xfId="53" applyFont="1" applyFill="1" applyAlignment="1">
      <alignment horizontal="center" vertical="top" wrapText="1"/>
      <protection/>
    </xf>
    <xf numFmtId="0" fontId="2" fillId="33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2" fillId="0" borderId="0" xfId="53" applyFont="1" applyFill="1" applyBorder="1" applyAlignment="1">
      <alignment vertical="center" wrapText="1"/>
      <protection/>
    </xf>
    <xf numFmtId="0" fontId="2" fillId="33" borderId="10" xfId="53" applyFont="1" applyFill="1" applyBorder="1" applyAlignment="1">
      <alignment horizontal="center" vertical="center" wrapText="1"/>
      <protection/>
    </xf>
    <xf numFmtId="0" fontId="2" fillId="33" borderId="11" xfId="53" applyFont="1" applyFill="1" applyBorder="1" applyAlignment="1">
      <alignment horizontal="center" vertical="center" wrapText="1"/>
      <protection/>
    </xf>
    <xf numFmtId="1" fontId="2" fillId="33" borderId="12" xfId="0" applyNumberFormat="1" applyFont="1" applyFill="1" applyBorder="1" applyAlignment="1">
      <alignment horizontal="center"/>
    </xf>
    <xf numFmtId="1" fontId="2" fillId="33" borderId="13" xfId="0" applyNumberFormat="1" applyFont="1" applyFill="1" applyBorder="1" applyAlignment="1">
      <alignment horizontal="center"/>
    </xf>
    <xf numFmtId="1" fontId="2" fillId="33" borderId="1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174" fontId="2" fillId="33" borderId="0" xfId="0" applyNumberFormat="1" applyFont="1" applyFill="1" applyBorder="1" applyAlignment="1">
      <alignment horizontal="right"/>
    </xf>
    <xf numFmtId="174" fontId="5" fillId="33" borderId="0" xfId="53" applyNumberFormat="1" applyFont="1" applyFill="1" applyAlignment="1">
      <alignment horizontal="right" wrapText="1"/>
      <protection/>
    </xf>
    <xf numFmtId="174" fontId="2" fillId="33" borderId="0" xfId="53" applyNumberFormat="1" applyFont="1" applyFill="1" applyBorder="1" applyAlignment="1">
      <alignment horizontal="right" wrapText="1"/>
      <protection/>
    </xf>
    <xf numFmtId="174" fontId="2" fillId="33" borderId="0" xfId="0" applyNumberFormat="1" applyFont="1" applyFill="1" applyAlignment="1">
      <alignment horizontal="right" wrapText="1"/>
    </xf>
    <xf numFmtId="174" fontId="2" fillId="33" borderId="0" xfId="0" applyNumberFormat="1" applyFont="1" applyFill="1" applyAlignment="1">
      <alignment horizontal="right"/>
    </xf>
    <xf numFmtId="0" fontId="4" fillId="33" borderId="0" xfId="0" applyFont="1" applyFill="1" applyAlignment="1">
      <alignment horizontal="center" vertical="top" wrapText="1"/>
    </xf>
    <xf numFmtId="0" fontId="4" fillId="33" borderId="0" xfId="53" applyFont="1" applyFill="1" applyAlignment="1">
      <alignment horizontal="center" vertical="top" wrapText="1"/>
      <protection/>
    </xf>
    <xf numFmtId="0" fontId="2" fillId="33" borderId="14" xfId="53" applyFont="1" applyFill="1" applyBorder="1" applyAlignment="1">
      <alignment horizontal="center" vertical="center" wrapText="1"/>
      <protection/>
    </xf>
    <xf numFmtId="0" fontId="2" fillId="33" borderId="0" xfId="53" applyFont="1" applyFill="1" applyBorder="1" applyAlignment="1">
      <alignment horizontal="center" vertical="center" wrapText="1"/>
      <protection/>
    </xf>
    <xf numFmtId="0" fontId="2" fillId="33" borderId="13" xfId="53" applyFont="1" applyFill="1" applyBorder="1" applyAlignment="1">
      <alignment horizontal="center" vertical="center" wrapText="1"/>
      <protection/>
    </xf>
    <xf numFmtId="0" fontId="2" fillId="33" borderId="11" xfId="53" applyFont="1" applyFill="1" applyBorder="1" applyAlignment="1">
      <alignment horizontal="center" vertical="center" wrapText="1"/>
      <protection/>
    </xf>
    <xf numFmtId="0" fontId="2" fillId="33" borderId="12" xfId="53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view="pageLayout" zoomScaleNormal="95" workbookViewId="0" topLeftCell="A13">
      <selection activeCell="J4" sqref="J4"/>
    </sheetView>
  </sheetViews>
  <sheetFormatPr defaultColWidth="9.00390625" defaultRowHeight="12.75"/>
  <cols>
    <col min="1" max="1" width="41.875" style="5" customWidth="1"/>
    <col min="2" max="2" width="22.125" style="5" customWidth="1"/>
    <col min="3" max="3" width="31.125" style="5" customWidth="1"/>
    <col min="4" max="4" width="33.75390625" style="5" customWidth="1"/>
    <col min="5" max="5" width="12.375" style="0" customWidth="1"/>
  </cols>
  <sheetData>
    <row r="1" spans="1:4" s="21" customFormat="1" ht="18.75">
      <c r="A1" s="20"/>
      <c r="B1" s="23"/>
      <c r="C1" s="36" t="s">
        <v>0</v>
      </c>
      <c r="D1" s="36"/>
    </row>
    <row r="2" spans="1:4" s="21" customFormat="1" ht="18.75">
      <c r="A2" s="20"/>
      <c r="B2" s="22"/>
      <c r="C2" s="37" t="s">
        <v>1</v>
      </c>
      <c r="D2" s="37"/>
    </row>
    <row r="3" spans="1:4" s="21" customFormat="1" ht="18.75">
      <c r="A3" s="20"/>
      <c r="B3" s="22"/>
      <c r="C3" s="37" t="s">
        <v>16</v>
      </c>
      <c r="D3" s="37"/>
    </row>
    <row r="4" spans="1:4" s="21" customFormat="1" ht="18.75">
      <c r="A4" s="20"/>
      <c r="B4" s="22"/>
      <c r="C4" s="37" t="s">
        <v>17</v>
      </c>
      <c r="D4" s="37"/>
    </row>
    <row r="5" spans="1:4" s="21" customFormat="1" ht="18.75">
      <c r="A5" s="20"/>
      <c r="B5" s="22"/>
      <c r="C5" s="37" t="s">
        <v>18</v>
      </c>
      <c r="D5" s="37"/>
    </row>
    <row r="6" spans="1:4" s="21" customFormat="1" ht="18.75">
      <c r="A6" s="20"/>
      <c r="B6" s="22"/>
      <c r="C6" s="37" t="s">
        <v>20</v>
      </c>
      <c r="D6" s="37"/>
    </row>
    <row r="7" spans="1:4" s="20" customFormat="1" ht="18.75">
      <c r="A7" s="22"/>
      <c r="B7" s="22"/>
      <c r="C7" s="37" t="s">
        <v>19</v>
      </c>
      <c r="D7" s="37"/>
    </row>
    <row r="8" spans="1:4" s="20" customFormat="1" ht="18.75">
      <c r="A8" s="22"/>
      <c r="B8" s="22"/>
      <c r="C8" s="37" t="s">
        <v>22</v>
      </c>
      <c r="D8" s="37"/>
    </row>
    <row r="9" spans="1:6" ht="21" customHeight="1">
      <c r="A9" s="1"/>
      <c r="B9" s="4"/>
      <c r="C9" s="2"/>
      <c r="E9" s="3"/>
      <c r="F9" s="3"/>
    </row>
    <row r="10" spans="1:6" s="7" customFormat="1" ht="21.75" customHeight="1">
      <c r="A10" s="29" t="s">
        <v>2</v>
      </c>
      <c r="B10" s="29"/>
      <c r="C10" s="29"/>
      <c r="D10" s="29"/>
      <c r="E10" s="6"/>
      <c r="F10" s="6"/>
    </row>
    <row r="11" spans="1:6" s="7" customFormat="1" ht="156" customHeight="1">
      <c r="A11" s="30" t="s">
        <v>21</v>
      </c>
      <c r="B11" s="30"/>
      <c r="C11" s="30"/>
      <c r="D11" s="30"/>
      <c r="E11" s="8"/>
      <c r="F11" s="8"/>
    </row>
    <row r="12" spans="1:4" ht="9" customHeight="1">
      <c r="A12" s="9"/>
      <c r="B12" s="9"/>
      <c r="C12" s="9"/>
      <c r="D12" s="9"/>
    </row>
    <row r="13" spans="1:6" ht="18.75" customHeight="1">
      <c r="A13" s="1"/>
      <c r="B13" s="10"/>
      <c r="C13" s="10"/>
      <c r="D13" s="10" t="s">
        <v>3</v>
      </c>
      <c r="F13" s="11"/>
    </row>
    <row r="14" spans="1:6" ht="23.25" customHeight="1">
      <c r="A14" s="31" t="s">
        <v>4</v>
      </c>
      <c r="B14" s="33" t="s">
        <v>5</v>
      </c>
      <c r="C14" s="34" t="s">
        <v>6</v>
      </c>
      <c r="D14" s="35"/>
      <c r="E14" s="12"/>
      <c r="F14" s="12"/>
    </row>
    <row r="15" spans="1:4" ht="38.25" customHeight="1">
      <c r="A15" s="32"/>
      <c r="B15" s="33"/>
      <c r="C15" s="13" t="s">
        <v>7</v>
      </c>
      <c r="D15" s="14" t="s">
        <v>8</v>
      </c>
    </row>
    <row r="16" spans="1:5" ht="19.5" customHeight="1">
      <c r="A16" s="15">
        <v>1</v>
      </c>
      <c r="B16" s="16">
        <v>2</v>
      </c>
      <c r="C16" s="15">
        <v>3</v>
      </c>
      <c r="D16" s="17">
        <v>4</v>
      </c>
      <c r="E16" s="18"/>
    </row>
    <row r="17" spans="1:4" ht="7.5" customHeight="1">
      <c r="A17" s="19"/>
      <c r="B17" s="19"/>
      <c r="C17" s="19"/>
      <c r="D17" s="19"/>
    </row>
    <row r="18" spans="1:4" ht="18.75" customHeight="1">
      <c r="A18" s="20" t="s">
        <v>9</v>
      </c>
      <c r="B18" s="24">
        <f>C18+D18</f>
        <v>40955.09264</v>
      </c>
      <c r="C18" s="24">
        <f>20446.203-170.36093</f>
        <v>20275.842070000002</v>
      </c>
      <c r="D18" s="25">
        <f>20853.001-173.75043</f>
        <v>20679.25057</v>
      </c>
    </row>
    <row r="19" spans="1:4" ht="18.75" customHeight="1">
      <c r="A19" s="20" t="s">
        <v>10</v>
      </c>
      <c r="B19" s="24">
        <f aca="true" t="shared" si="0" ref="B19:B24">C19+D19</f>
        <v>30480.24654</v>
      </c>
      <c r="C19" s="24">
        <f>17218.579-2128.57119</f>
        <v>15090.007810000001</v>
      </c>
      <c r="D19" s="25">
        <f>17561.16-2170.92127</f>
        <v>15390.238730000001</v>
      </c>
    </row>
    <row r="20" spans="1:4" ht="18.75" customHeight="1">
      <c r="A20" s="20" t="s">
        <v>11</v>
      </c>
      <c r="B20" s="24">
        <f t="shared" si="0"/>
        <v>38492.82183</v>
      </c>
      <c r="C20" s="24">
        <f>19746.017-689.18406</f>
        <v>19056.83294</v>
      </c>
      <c r="D20" s="25">
        <f>20138.885-702.89611</f>
        <v>19435.988889999997</v>
      </c>
    </row>
    <row r="21" spans="1:4" ht="18.75" customHeight="1">
      <c r="A21" s="20" t="s">
        <v>12</v>
      </c>
      <c r="B21" s="24">
        <f t="shared" si="0"/>
        <v>71784.61499999999</v>
      </c>
      <c r="C21" s="24">
        <v>35538.768</v>
      </c>
      <c r="D21" s="25">
        <v>36245.847</v>
      </c>
    </row>
    <row r="22" spans="1:4" ht="18.75" customHeight="1">
      <c r="A22" s="20" t="s">
        <v>13</v>
      </c>
      <c r="B22" s="24">
        <f t="shared" si="0"/>
        <v>139355.99300000002</v>
      </c>
      <c r="C22" s="24">
        <f>68991.668-0.11266</f>
        <v>68991.55534</v>
      </c>
      <c r="D22" s="26">
        <f>70364.325+0.11266</f>
        <v>70364.43766</v>
      </c>
    </row>
    <row r="23" spans="1:4" ht="18.75" customHeight="1">
      <c r="A23" s="20" t="s">
        <v>14</v>
      </c>
      <c r="B23" s="24">
        <f t="shared" si="0"/>
        <v>45367.551</v>
      </c>
      <c r="C23" s="24">
        <v>22460.201</v>
      </c>
      <c r="D23" s="27">
        <v>22907.35</v>
      </c>
    </row>
    <row r="24" spans="1:4" ht="18.75" customHeight="1">
      <c r="A24" s="20" t="s">
        <v>15</v>
      </c>
      <c r="B24" s="24">
        <f t="shared" si="0"/>
        <v>33567.83043</v>
      </c>
      <c r="C24" s="24">
        <f>16870.564-251.97116</f>
        <v>16618.592839999998</v>
      </c>
      <c r="D24" s="27">
        <f>17206.222-256.98441</f>
        <v>16949.23759</v>
      </c>
    </row>
    <row r="25" spans="1:4" ht="24" customHeight="1">
      <c r="A25" s="1" t="s">
        <v>5</v>
      </c>
      <c r="B25" s="24">
        <f>C25+D25</f>
        <v>400004.15044</v>
      </c>
      <c r="C25" s="28">
        <f>SUM(C18:C24)</f>
        <v>198031.8</v>
      </c>
      <c r="D25" s="28">
        <f>SUM(D18:D24)</f>
        <v>201972.35044</v>
      </c>
    </row>
  </sheetData>
  <sheetProtection/>
  <mergeCells count="13">
    <mergeCell ref="C4:D4"/>
    <mergeCell ref="C3:D3"/>
    <mergeCell ref="C2:D2"/>
    <mergeCell ref="A10:D10"/>
    <mergeCell ref="A11:D11"/>
    <mergeCell ref="A14:A15"/>
    <mergeCell ref="B14:B15"/>
    <mergeCell ref="C14:D14"/>
    <mergeCell ref="C1:D1"/>
    <mergeCell ref="C8:D8"/>
    <mergeCell ref="C7:D7"/>
    <mergeCell ref="C6:D6"/>
    <mergeCell ref="C5:D5"/>
  </mergeCells>
  <printOptions/>
  <pageMargins left="0.984251968503937" right="0.7874015748031497" top="0.984251968503937" bottom="0.6692913385826772" header="0.5511811023622047" footer="0.5118110236220472"/>
  <pageSetup horizontalDpi="600" verticalDpi="600" orientation="landscape" paperSize="9" r:id="rId1"/>
  <headerFooter differentFirst="1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MF-GalRR</dc:creator>
  <cp:keywords/>
  <dc:description/>
  <cp:lastModifiedBy>MF-GreMV</cp:lastModifiedBy>
  <cp:lastPrinted>2020-09-14T09:28:58Z</cp:lastPrinted>
  <dcterms:created xsi:type="dcterms:W3CDTF">2020-07-29T06:03:58Z</dcterms:created>
  <dcterms:modified xsi:type="dcterms:W3CDTF">2020-09-14T09:29:01Z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XXJ7TYMEEKJ2-802150788-946</vt:lpwstr>
  </property>
  <property fmtid="{D5CDD505-2E9C-101B-9397-08002B2CF9AE}" pid="4" name="_dlc_DocIdItemGu">
    <vt:lpwstr>c5bd4ab8-7899-4a71-8c82-7a1e76a3cd1f</vt:lpwstr>
  </property>
  <property fmtid="{D5CDD505-2E9C-101B-9397-08002B2CF9AE}" pid="5" name="_dlc_DocIdU">
    <vt:lpwstr>https://vip.gov.mari.ru/minfin/_layouts/DocIdRedir.aspx?ID=XXJ7TYMEEKJ2-802150788-946, XXJ7TYMEEKJ2-802150788-946</vt:lpwstr>
  </property>
</Properties>
</file>