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8570" windowHeight="12990" activeTab="0"/>
  </bookViews>
  <sheets>
    <sheet name="Прил №2 (2019-2020-2)" sheetId="1" r:id="rId1"/>
  </sheets>
  <definedNames>
    <definedName name="_xlnm.Print_Titles" localSheetId="0">'Прил №2 (2019-2020-2)'!$19:$20</definedName>
    <definedName name="_xlnm.Print_Area" localSheetId="0">'Прил №2 (2019-2020-2)'!$A$1:$L$73</definedName>
  </definedNames>
  <calcPr fullCalcOnLoad="1"/>
</workbook>
</file>

<file path=xl/sharedStrings.xml><?xml version="1.0" encoding="utf-8"?>
<sst xmlns="http://schemas.openxmlformats.org/spreadsheetml/2006/main" count="469" uniqueCount="95">
  <si>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</si>
  <si>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</si>
  <si>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</si>
  <si>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</si>
  <si>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</si>
  <si>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</si>
  <si>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</si>
  <si>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</si>
  <si>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</si>
  <si>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</si>
  <si>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</si>
  <si>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</si>
  <si>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</si>
  <si>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</si>
  <si>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</si>
  <si>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</si>
  <si>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</si>
  <si>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</si>
  <si>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</si>
  <si>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</si>
  <si>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</si>
  <si>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</si>
  <si>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</si>
  <si>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</si>
  <si>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</si>
  <si>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</si>
  <si>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</si>
  <si>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</si>
  <si>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</si>
  <si>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</si>
  <si>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</si>
  <si>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</si>
  <si>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</si>
  <si>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</si>
  <si>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</si>
  <si>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</si>
  <si>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</si>
  <si>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</si>
  <si>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</si>
  <si>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</si>
  <si>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0003</t>
  </si>
  <si>
    <t>0004</t>
  </si>
  <si>
    <t>0006</t>
  </si>
  <si>
    <t>892</t>
  </si>
  <si>
    <t>866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</si>
  <si>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</si>
  <si>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</si>
  <si>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</si>
  <si>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r>
      <t>Погашение республиканским бюджетом Республики Марий Эл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</si>
  <si>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</si>
  <si>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</si>
  <si>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</si>
  <si>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</si>
  <si>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</si>
  <si>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</si>
  <si>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</si>
  <si>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</si>
  <si>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</si>
  <si>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</si>
  <si>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</si>
  <si>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</si>
  <si>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</si>
  <si>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</si>
  <si>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финансирования дефицита республиканского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</si>
  <si>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</si>
  <si>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</si>
  <si>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Получение бюджетных кредитов от других бюджетов бюджетной системы Российской Федерации в валюте Российской Федерации</t>
  </si>
  <si>
    <r>
      <t>Получение республиканским бюджетом Республики Марий Эл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</si>
  <si>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</si>
  <si>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</si>
  <si>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республиканским бюджетом Республики Марий Эл бюджетного кредита, полученного из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</si>
  <si>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</si>
  <si>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</si>
  <si>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реализацию комплексных программ поддержки развития дошкольных образовательных учреждений Республики Марий Эл</t>
  </si>
  <si>
    <t>Бюджетные кредиты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</si>
  <si>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</si>
  <si>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</si>
  <si>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</si>
  <si>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</si>
  <si>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</si>
  <si>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</si>
  <si>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 xml:space="preserve">                                                                                          к Закону Республики Марий Эл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</si>
  <si>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</si>
  <si>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"О республиканском бюджете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</si>
  <si>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</si>
  <si>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2020 год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</si>
  <si>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</si>
  <si>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 xml:space="preserve">                                                                                         Республики Марий Эл на 2019 год</t>
  </si>
  <si>
    <t xml:space="preserve">                                                                                      и на плановый период 2020 и 2021 годов"</t>
  </si>
  <si>
    <t>2021 год</t>
  </si>
  <si>
    <t>бюджета Республики Марий Эл на плановый период 2020 и 2021 годов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</si>
  <si>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</si>
  <si>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>".</t>
  </si>
  <si>
    <t xml:space="preserve">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</si>
  <si>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от 26 июля 2019 года № 20-З)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</si>
</sst>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0"/>
    <numFmt numFmtId="174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71" fontId="2" fillId="0" borderId="0" xfId="0" applyNumberFormat="1" applyFont="1" applyFill="1" applyBorder="1" applyAlignment="1">
      <alignment horizontal="right" vertical="top"/>
    </xf>
    <xf numFmtId="171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top" wrapText="1"/>
    </xf>
    <xf numFmtId="171" fontId="2" fillId="33" borderId="0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top"/>
    </xf>
    <xf numFmtId="171" fontId="4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75390625" style="1" customWidth="1"/>
    <col min="8" max="8" width="4.125" style="1" customWidth="1"/>
    <col min="9" max="9" width="57.00390625" style="1" customWidth="1"/>
    <col min="10" max="11" width="21.375" style="3" customWidth="1"/>
    <col min="12" max="12" width="2.375" style="3" customWidth="1"/>
    <col min="13" max="16384" width="9.125" style="3" customWidth="1"/>
  </cols>
  <sheetData>
    <row r="1" spans="2:12" ht="18.75" customHeight="1">
      <c r="B1" s="2"/>
      <c r="E1" s="2"/>
      <c r="F1" s="2"/>
      <c r="I1" s="38" t="s">
        <v>82</v>
      </c>
      <c r="J1" s="38"/>
      <c r="K1" s="38"/>
      <c r="L1" s="38"/>
    </row>
    <row r="2" spans="2:12" ht="18.75" customHeight="1">
      <c r="B2" s="2"/>
      <c r="E2" s="2"/>
      <c r="F2" s="2"/>
      <c r="I2" s="38" t="s">
        <v>81</v>
      </c>
      <c r="J2" s="38"/>
      <c r="K2" s="38"/>
      <c r="L2" s="38"/>
    </row>
    <row r="3" spans="2:12" ht="18.75" customHeight="1">
      <c r="B3" s="2"/>
      <c r="E3" s="2"/>
      <c r="F3" s="2"/>
      <c r="I3" s="38" t="s">
        <v>83</v>
      </c>
      <c r="J3" s="38"/>
      <c r="K3" s="38"/>
      <c r="L3" s="38"/>
    </row>
    <row r="4" spans="2:12" ht="18.75" customHeight="1">
      <c r="B4" s="2"/>
      <c r="E4" s="2"/>
      <c r="F4" s="2"/>
      <c r="I4" s="38" t="s">
        <v>87</v>
      </c>
      <c r="J4" s="38"/>
      <c r="K4" s="38"/>
      <c r="L4" s="38"/>
    </row>
    <row r="5" spans="2:12" ht="18.75" customHeight="1">
      <c r="B5" s="2"/>
      <c r="E5" s="2"/>
      <c r="F5" s="2"/>
      <c r="I5" s="39" t="s">
        <v>88</v>
      </c>
      <c r="J5" s="39"/>
      <c r="K5" s="39"/>
      <c r="L5" s="39"/>
    </row>
    <row r="6" spans="2:12" ht="18.75" customHeight="1">
      <c r="B6" s="2"/>
      <c r="E6" s="2"/>
      <c r="F6" s="2"/>
      <c r="I6" s="38" t="s">
        <v>93</v>
      </c>
      <c r="J6" s="38"/>
      <c r="K6" s="38"/>
      <c r="L6" s="38"/>
    </row>
    <row r="7" spans="1:12" ht="18.75" customHeight="1">
      <c r="A7" s="15"/>
      <c r="B7" s="16"/>
      <c r="C7" s="15"/>
      <c r="D7" s="15"/>
      <c r="E7" s="16"/>
      <c r="F7" s="16"/>
      <c r="G7" s="15"/>
      <c r="H7" s="15"/>
      <c r="I7" s="38" t="s">
        <v>94</v>
      </c>
      <c r="J7" s="38"/>
      <c r="K7" s="38"/>
      <c r="L7" s="38"/>
    </row>
    <row r="8" spans="1:11" ht="18.75" customHeight="1">
      <c r="A8" s="15"/>
      <c r="B8" s="16"/>
      <c r="C8" s="15"/>
      <c r="D8" s="15"/>
      <c r="E8" s="16"/>
      <c r="F8" s="16"/>
      <c r="G8" s="15"/>
      <c r="H8" s="15"/>
      <c r="I8" s="14"/>
      <c r="J8" s="14"/>
      <c r="K8" s="14"/>
    </row>
    <row r="9" spans="1:11" ht="18.75" customHeight="1">
      <c r="A9" s="15"/>
      <c r="B9" s="16"/>
      <c r="C9" s="15"/>
      <c r="D9" s="15"/>
      <c r="E9" s="16"/>
      <c r="F9" s="16"/>
      <c r="G9" s="15"/>
      <c r="H9" s="15"/>
      <c r="I9" s="14"/>
      <c r="J9" s="14"/>
      <c r="K9" s="14"/>
    </row>
    <row r="10" spans="1:11" s="4" customFormat="1" ht="18.75">
      <c r="A10" s="15"/>
      <c r="B10" s="16"/>
      <c r="C10" s="15"/>
      <c r="D10" s="15"/>
      <c r="E10" s="16"/>
      <c r="F10" s="16"/>
      <c r="G10" s="15"/>
      <c r="H10" s="15"/>
      <c r="I10" s="14"/>
      <c r="J10" s="14"/>
      <c r="K10" s="14"/>
    </row>
    <row r="11" spans="1:11" s="4" customFormat="1" ht="27" customHeight="1">
      <c r="A11" s="37" t="s">
        <v>64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s="4" customFormat="1" ht="18.75" customHeight="1">
      <c r="A12" s="36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4" customFormat="1" ht="18.75" customHeight="1">
      <c r="A13" s="36" t="s">
        <v>90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0" s="4" customFormat="1" ht="18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s="4" customFormat="1" ht="18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1" ht="18.75">
      <c r="A16" s="5"/>
      <c r="B16" s="6"/>
      <c r="C16" s="5"/>
      <c r="D16" s="5"/>
      <c r="E16" s="6"/>
      <c r="F16" s="6"/>
      <c r="G16" s="5"/>
      <c r="H16" s="5"/>
      <c r="I16" s="7"/>
      <c r="K16" s="7" t="s">
        <v>7</v>
      </c>
    </row>
    <row r="17" spans="2:11" ht="9" customHeight="1">
      <c r="B17" s="2"/>
      <c r="E17" s="2"/>
      <c r="F17" s="2"/>
      <c r="I17" s="7"/>
      <c r="J17" s="7"/>
      <c r="K17" s="20"/>
    </row>
    <row r="18" spans="1:11" s="4" customFormat="1" ht="27" customHeight="1">
      <c r="A18" s="33" t="s">
        <v>25</v>
      </c>
      <c r="B18" s="33"/>
      <c r="C18" s="33"/>
      <c r="D18" s="33"/>
      <c r="E18" s="33"/>
      <c r="F18" s="33"/>
      <c r="G18" s="33"/>
      <c r="H18" s="34"/>
      <c r="I18" s="17" t="s">
        <v>26</v>
      </c>
      <c r="J18" s="18" t="s">
        <v>85</v>
      </c>
      <c r="K18" s="18" t="s">
        <v>89</v>
      </c>
    </row>
    <row r="19" spans="1:11" s="4" customFormat="1" ht="18.75">
      <c r="A19" s="33" t="s">
        <v>8</v>
      </c>
      <c r="B19" s="33"/>
      <c r="C19" s="33"/>
      <c r="D19" s="33"/>
      <c r="E19" s="33"/>
      <c r="F19" s="33"/>
      <c r="G19" s="33"/>
      <c r="H19" s="34"/>
      <c r="I19" s="8" t="s">
        <v>9</v>
      </c>
      <c r="J19" s="19">
        <v>3</v>
      </c>
      <c r="K19" s="21">
        <v>4</v>
      </c>
    </row>
    <row r="20" spans="1:10" ht="7.5" customHeight="1">
      <c r="A20" s="6"/>
      <c r="B20" s="6"/>
      <c r="C20" s="6"/>
      <c r="D20" s="6"/>
      <c r="E20" s="6"/>
      <c r="F20" s="6"/>
      <c r="G20" s="6"/>
      <c r="H20" s="6"/>
      <c r="I20" s="9"/>
      <c r="J20" s="10"/>
    </row>
    <row r="21" spans="1:11" ht="36.75" customHeight="1">
      <c r="A21" s="11" t="s">
        <v>14</v>
      </c>
      <c r="B21" s="11" t="s">
        <v>1</v>
      </c>
      <c r="C21" s="11" t="s">
        <v>0</v>
      </c>
      <c r="D21" s="11" t="s">
        <v>0</v>
      </c>
      <c r="E21" s="11" t="s">
        <v>0</v>
      </c>
      <c r="F21" s="12" t="s">
        <v>0</v>
      </c>
      <c r="G21" s="12" t="s">
        <v>15</v>
      </c>
      <c r="H21" s="12" t="s">
        <v>14</v>
      </c>
      <c r="I21" s="22" t="s">
        <v>27</v>
      </c>
      <c r="J21" s="13">
        <f>J27+J32+J42+J51+J22</f>
        <v>-359999.99999999965</v>
      </c>
      <c r="K21" s="13">
        <f>K27+K32+K42+K51+K22</f>
        <v>-1066499.9999999995</v>
      </c>
    </row>
    <row r="22" spans="1:11" ht="66" customHeight="1">
      <c r="A22" s="11" t="s">
        <v>14</v>
      </c>
      <c r="B22" s="11" t="s">
        <v>1</v>
      </c>
      <c r="C22" s="11" t="s">
        <v>1</v>
      </c>
      <c r="D22" s="11" t="s">
        <v>0</v>
      </c>
      <c r="E22" s="11" t="s">
        <v>0</v>
      </c>
      <c r="F22" s="12" t="s">
        <v>0</v>
      </c>
      <c r="G22" s="12" t="s">
        <v>15</v>
      </c>
      <c r="H22" s="12" t="s">
        <v>14</v>
      </c>
      <c r="I22" s="23" t="s">
        <v>56</v>
      </c>
      <c r="J22" s="13">
        <f>J23+J25</f>
        <v>0</v>
      </c>
      <c r="K22" s="13">
        <f>K23+K25</f>
        <v>-500000</v>
      </c>
    </row>
    <row r="23" spans="1:11" ht="51.75" customHeight="1" hidden="1" outlineLevel="1">
      <c r="A23" s="11" t="s">
        <v>14</v>
      </c>
      <c r="B23" s="11" t="s">
        <v>1</v>
      </c>
      <c r="C23" s="11" t="s">
        <v>1</v>
      </c>
      <c r="D23" s="11" t="s">
        <v>0</v>
      </c>
      <c r="E23" s="11" t="s">
        <v>0</v>
      </c>
      <c r="F23" s="12" t="s">
        <v>0</v>
      </c>
      <c r="G23" s="12" t="s">
        <v>15</v>
      </c>
      <c r="H23" s="12" t="s">
        <v>10</v>
      </c>
      <c r="I23" s="23" t="s">
        <v>57</v>
      </c>
      <c r="J23" s="13">
        <f>J24</f>
        <v>0</v>
      </c>
      <c r="K23" s="13">
        <f>K24</f>
        <v>0</v>
      </c>
    </row>
    <row r="24" spans="1:11" ht="51" customHeight="1" hidden="1" outlineLevel="1">
      <c r="A24" s="11" t="s">
        <v>43</v>
      </c>
      <c r="B24" s="11" t="s">
        <v>1</v>
      </c>
      <c r="C24" s="11" t="s">
        <v>1</v>
      </c>
      <c r="D24" s="11" t="s">
        <v>0</v>
      </c>
      <c r="E24" s="11" t="s">
        <v>0</v>
      </c>
      <c r="F24" s="12" t="s">
        <v>2</v>
      </c>
      <c r="G24" s="12" t="s">
        <v>15</v>
      </c>
      <c r="H24" s="12" t="s">
        <v>11</v>
      </c>
      <c r="I24" s="23" t="s">
        <v>58</v>
      </c>
      <c r="J24" s="13"/>
      <c r="K24" s="13"/>
    </row>
    <row r="25" spans="1:11" ht="49.5" customHeight="1" collapsed="1">
      <c r="A25" s="11" t="s">
        <v>14</v>
      </c>
      <c r="B25" s="11" t="s">
        <v>1</v>
      </c>
      <c r="C25" s="11" t="s">
        <v>1</v>
      </c>
      <c r="D25" s="11" t="s">
        <v>0</v>
      </c>
      <c r="E25" s="11" t="s">
        <v>0</v>
      </c>
      <c r="F25" s="12" t="s">
        <v>0</v>
      </c>
      <c r="G25" s="12" t="s">
        <v>15</v>
      </c>
      <c r="H25" s="12" t="s">
        <v>12</v>
      </c>
      <c r="I25" s="29" t="s">
        <v>71</v>
      </c>
      <c r="J25" s="13">
        <f>J26</f>
        <v>0</v>
      </c>
      <c r="K25" s="13">
        <f>K26</f>
        <v>-500000</v>
      </c>
    </row>
    <row r="26" spans="1:11" ht="51" customHeight="1">
      <c r="A26" s="11" t="s">
        <v>43</v>
      </c>
      <c r="B26" s="11" t="s">
        <v>1</v>
      </c>
      <c r="C26" s="11" t="s">
        <v>1</v>
      </c>
      <c r="D26" s="11" t="s">
        <v>0</v>
      </c>
      <c r="E26" s="11" t="s">
        <v>0</v>
      </c>
      <c r="F26" s="12" t="s">
        <v>2</v>
      </c>
      <c r="G26" s="12" t="s">
        <v>15</v>
      </c>
      <c r="H26" s="12" t="s">
        <v>13</v>
      </c>
      <c r="I26" s="29" t="s">
        <v>72</v>
      </c>
      <c r="J26" s="13">
        <v>0</v>
      </c>
      <c r="K26" s="13">
        <v>-500000</v>
      </c>
    </row>
    <row r="27" spans="1:11" ht="33" customHeight="1">
      <c r="A27" s="11" t="s">
        <v>14</v>
      </c>
      <c r="B27" s="11" t="s">
        <v>1</v>
      </c>
      <c r="C27" s="11" t="s">
        <v>2</v>
      </c>
      <c r="D27" s="11" t="s">
        <v>0</v>
      </c>
      <c r="E27" s="11" t="s">
        <v>0</v>
      </c>
      <c r="F27" s="12" t="s">
        <v>0</v>
      </c>
      <c r="G27" s="12" t="s">
        <v>15</v>
      </c>
      <c r="H27" s="12" t="s">
        <v>14</v>
      </c>
      <c r="I27" s="24" t="s">
        <v>46</v>
      </c>
      <c r="J27" s="13">
        <f>J28+J30</f>
        <v>268281.3000000003</v>
      </c>
      <c r="K27" s="13">
        <f>K28+K30</f>
        <v>647691.41</v>
      </c>
    </row>
    <row r="28" spans="1:11" ht="33">
      <c r="A28" s="11" t="s">
        <v>14</v>
      </c>
      <c r="B28" s="11" t="s">
        <v>1</v>
      </c>
      <c r="C28" s="11" t="s">
        <v>2</v>
      </c>
      <c r="D28" s="11" t="s">
        <v>0</v>
      </c>
      <c r="E28" s="11" t="s">
        <v>0</v>
      </c>
      <c r="F28" s="12" t="s">
        <v>0</v>
      </c>
      <c r="G28" s="12" t="s">
        <v>15</v>
      </c>
      <c r="H28" s="12" t="s">
        <v>10</v>
      </c>
      <c r="I28" s="24" t="s">
        <v>45</v>
      </c>
      <c r="J28" s="13">
        <f>J29</f>
        <v>4262343.4</v>
      </c>
      <c r="K28" s="13">
        <f>K29</f>
        <v>1344454.76</v>
      </c>
    </row>
    <row r="29" spans="1:11" ht="49.5">
      <c r="A29" s="11" t="s">
        <v>43</v>
      </c>
      <c r="B29" s="11" t="s">
        <v>1</v>
      </c>
      <c r="C29" s="11" t="s">
        <v>2</v>
      </c>
      <c r="D29" s="11" t="s">
        <v>0</v>
      </c>
      <c r="E29" s="11" t="s">
        <v>0</v>
      </c>
      <c r="F29" s="12" t="s">
        <v>2</v>
      </c>
      <c r="G29" s="12" t="s">
        <v>15</v>
      </c>
      <c r="H29" s="12" t="s">
        <v>11</v>
      </c>
      <c r="I29" s="24" t="s">
        <v>47</v>
      </c>
      <c r="J29" s="13">
        <v>4262343.4</v>
      </c>
      <c r="K29" s="13">
        <v>1344454.76</v>
      </c>
    </row>
    <row r="30" spans="1:11" ht="33">
      <c r="A30" s="11" t="s">
        <v>14</v>
      </c>
      <c r="B30" s="11" t="s">
        <v>1</v>
      </c>
      <c r="C30" s="11" t="s">
        <v>2</v>
      </c>
      <c r="D30" s="11" t="s">
        <v>0</v>
      </c>
      <c r="E30" s="11" t="s">
        <v>0</v>
      </c>
      <c r="F30" s="12" t="s">
        <v>0</v>
      </c>
      <c r="G30" s="12" t="s">
        <v>15</v>
      </c>
      <c r="H30" s="12" t="s">
        <v>12</v>
      </c>
      <c r="I30" s="23" t="s">
        <v>50</v>
      </c>
      <c r="J30" s="13">
        <f>J31</f>
        <v>-3994062.1</v>
      </c>
      <c r="K30" s="13">
        <f>K31</f>
        <v>-696763.35</v>
      </c>
    </row>
    <row r="31" spans="1:11" ht="49.5">
      <c r="A31" s="11" t="s">
        <v>43</v>
      </c>
      <c r="B31" s="11" t="s">
        <v>1</v>
      </c>
      <c r="C31" s="11" t="s">
        <v>2</v>
      </c>
      <c r="D31" s="11" t="s">
        <v>0</v>
      </c>
      <c r="E31" s="11" t="s">
        <v>0</v>
      </c>
      <c r="F31" s="12" t="s">
        <v>2</v>
      </c>
      <c r="G31" s="12" t="s">
        <v>15</v>
      </c>
      <c r="H31" s="12" t="s">
        <v>13</v>
      </c>
      <c r="I31" s="23" t="s">
        <v>49</v>
      </c>
      <c r="J31" s="13">
        <v>-3994062.1</v>
      </c>
      <c r="K31" s="13">
        <v>-696763.35</v>
      </c>
    </row>
    <row r="32" spans="1:11" ht="52.5" customHeight="1">
      <c r="A32" s="11" t="s">
        <v>14</v>
      </c>
      <c r="B32" s="11" t="s">
        <v>1</v>
      </c>
      <c r="C32" s="11" t="s">
        <v>3</v>
      </c>
      <c r="D32" s="11" t="s">
        <v>0</v>
      </c>
      <c r="E32" s="11" t="s">
        <v>0</v>
      </c>
      <c r="F32" s="12" t="s">
        <v>0</v>
      </c>
      <c r="G32" s="12" t="s">
        <v>15</v>
      </c>
      <c r="H32" s="12" t="s">
        <v>14</v>
      </c>
      <c r="I32" s="24" t="s">
        <v>51</v>
      </c>
      <c r="J32" s="13">
        <f>J33</f>
        <v>-628281.2999999999</v>
      </c>
      <c r="K32" s="13">
        <f>K33</f>
        <v>-1214191.412</v>
      </c>
    </row>
    <row r="33" spans="1:11" ht="52.5" customHeight="1">
      <c r="A33" s="11" t="s">
        <v>14</v>
      </c>
      <c r="B33" s="11" t="s">
        <v>1</v>
      </c>
      <c r="C33" s="11" t="s">
        <v>3</v>
      </c>
      <c r="D33" s="11" t="s">
        <v>1</v>
      </c>
      <c r="E33" s="11" t="s">
        <v>0</v>
      </c>
      <c r="F33" s="12" t="s">
        <v>0</v>
      </c>
      <c r="G33" s="12" t="s">
        <v>15</v>
      </c>
      <c r="H33" s="12" t="s">
        <v>14</v>
      </c>
      <c r="I33" s="24" t="s">
        <v>74</v>
      </c>
      <c r="J33" s="13">
        <f>J34+J36</f>
        <v>-628281.2999999999</v>
      </c>
      <c r="K33" s="13">
        <f>K34+K36</f>
        <v>-1214191.412</v>
      </c>
    </row>
    <row r="34" spans="1:11" ht="52.5" customHeight="1" hidden="1" outlineLevel="1">
      <c r="A34" s="25" t="s">
        <v>14</v>
      </c>
      <c r="B34" s="25" t="s">
        <v>1</v>
      </c>
      <c r="C34" s="25" t="s">
        <v>3</v>
      </c>
      <c r="D34" s="25" t="s">
        <v>1</v>
      </c>
      <c r="E34" s="25" t="s">
        <v>0</v>
      </c>
      <c r="F34" s="26" t="s">
        <v>0</v>
      </c>
      <c r="G34" s="26" t="s">
        <v>15</v>
      </c>
      <c r="H34" s="26" t="s">
        <v>10</v>
      </c>
      <c r="I34" s="23" t="s">
        <v>66</v>
      </c>
      <c r="J34" s="13">
        <f>J35</f>
        <v>0</v>
      </c>
      <c r="K34" s="13">
        <f>K35</f>
        <v>0</v>
      </c>
    </row>
    <row r="35" spans="1:11" ht="70.5" customHeight="1" hidden="1" outlineLevel="1">
      <c r="A35" s="25" t="s">
        <v>43</v>
      </c>
      <c r="B35" s="25" t="s">
        <v>1</v>
      </c>
      <c r="C35" s="25" t="s">
        <v>3</v>
      </c>
      <c r="D35" s="25" t="s">
        <v>1</v>
      </c>
      <c r="E35" s="25" t="s">
        <v>0</v>
      </c>
      <c r="F35" s="26" t="s">
        <v>2</v>
      </c>
      <c r="G35" s="26" t="s">
        <v>15</v>
      </c>
      <c r="H35" s="26" t="s">
        <v>11</v>
      </c>
      <c r="I35" s="23" t="s">
        <v>67</v>
      </c>
      <c r="J35" s="13"/>
      <c r="K35" s="13"/>
    </row>
    <row r="36" spans="1:11" ht="49.5" collapsed="1">
      <c r="A36" s="11" t="s">
        <v>14</v>
      </c>
      <c r="B36" s="11" t="s">
        <v>1</v>
      </c>
      <c r="C36" s="11" t="s">
        <v>3</v>
      </c>
      <c r="D36" s="11" t="s">
        <v>1</v>
      </c>
      <c r="E36" s="11" t="s">
        <v>0</v>
      </c>
      <c r="F36" s="12" t="s">
        <v>0</v>
      </c>
      <c r="G36" s="12" t="s">
        <v>15</v>
      </c>
      <c r="H36" s="12" t="s">
        <v>12</v>
      </c>
      <c r="I36" s="23" t="s">
        <v>28</v>
      </c>
      <c r="J36" s="13">
        <f>J37</f>
        <v>-628281.2999999999</v>
      </c>
      <c r="K36" s="13">
        <f>K37</f>
        <v>-1214191.412</v>
      </c>
    </row>
    <row r="37" spans="1:11" ht="69.75" customHeight="1">
      <c r="A37" s="11" t="s">
        <v>14</v>
      </c>
      <c r="B37" s="11" t="s">
        <v>1</v>
      </c>
      <c r="C37" s="11" t="s">
        <v>3</v>
      </c>
      <c r="D37" s="11" t="s">
        <v>1</v>
      </c>
      <c r="E37" s="11" t="s">
        <v>0</v>
      </c>
      <c r="F37" s="12" t="s">
        <v>2</v>
      </c>
      <c r="G37" s="12" t="s">
        <v>15</v>
      </c>
      <c r="H37" s="12" t="s">
        <v>13</v>
      </c>
      <c r="I37" s="23" t="s">
        <v>48</v>
      </c>
      <c r="J37" s="13">
        <f>SUM(J38:J41)</f>
        <v>-628281.2999999999</v>
      </c>
      <c r="K37" s="13">
        <f>SUM(K38:K41)</f>
        <v>-1214191.412</v>
      </c>
    </row>
    <row r="38" spans="1:11" ht="99">
      <c r="A38" s="11" t="s">
        <v>43</v>
      </c>
      <c r="B38" s="11" t="s">
        <v>1</v>
      </c>
      <c r="C38" s="11" t="s">
        <v>3</v>
      </c>
      <c r="D38" s="11" t="s">
        <v>1</v>
      </c>
      <c r="E38" s="11" t="s">
        <v>0</v>
      </c>
      <c r="F38" s="12" t="s">
        <v>2</v>
      </c>
      <c r="G38" s="12" t="s">
        <v>39</v>
      </c>
      <c r="H38" s="12" t="s">
        <v>13</v>
      </c>
      <c r="I38" s="23" t="s">
        <v>91</v>
      </c>
      <c r="J38" s="13">
        <v>-552734.7</v>
      </c>
      <c r="K38" s="13">
        <v>-1063098.212</v>
      </c>
    </row>
    <row r="39" spans="1:11" ht="117.75" customHeight="1" hidden="1" outlineLevel="1">
      <c r="A39" s="11" t="s">
        <v>43</v>
      </c>
      <c r="B39" s="11" t="s">
        <v>1</v>
      </c>
      <c r="C39" s="11" t="s">
        <v>3</v>
      </c>
      <c r="D39" s="11" t="s">
        <v>1</v>
      </c>
      <c r="E39" s="11" t="s">
        <v>0</v>
      </c>
      <c r="F39" s="12" t="s">
        <v>2</v>
      </c>
      <c r="G39" s="12" t="s">
        <v>40</v>
      </c>
      <c r="H39" s="12" t="s">
        <v>13</v>
      </c>
      <c r="I39" s="23" t="s">
        <v>70</v>
      </c>
      <c r="J39" s="13"/>
      <c r="K39" s="13"/>
    </row>
    <row r="40" spans="1:11" ht="69.75" customHeight="1" collapsed="1">
      <c r="A40" s="11" t="s">
        <v>43</v>
      </c>
      <c r="B40" s="11" t="s">
        <v>1</v>
      </c>
      <c r="C40" s="11" t="s">
        <v>3</v>
      </c>
      <c r="D40" s="11" t="s">
        <v>1</v>
      </c>
      <c r="E40" s="11" t="s">
        <v>0</v>
      </c>
      <c r="F40" s="12" t="s">
        <v>2</v>
      </c>
      <c r="G40" s="12" t="s">
        <v>41</v>
      </c>
      <c r="H40" s="12" t="s">
        <v>13</v>
      </c>
      <c r="I40" s="23" t="s">
        <v>69</v>
      </c>
      <c r="J40" s="13">
        <v>-75546.6</v>
      </c>
      <c r="K40" s="13">
        <v>-151093.2</v>
      </c>
    </row>
    <row r="41" spans="1:11" ht="87.75" customHeight="1" hidden="1" outlineLevel="1">
      <c r="A41" s="11" t="s">
        <v>43</v>
      </c>
      <c r="B41" s="11" t="s">
        <v>1</v>
      </c>
      <c r="C41" s="11" t="s">
        <v>3</v>
      </c>
      <c r="D41" s="11" t="s">
        <v>1</v>
      </c>
      <c r="E41" s="11" t="s">
        <v>0</v>
      </c>
      <c r="F41" s="12" t="s">
        <v>2</v>
      </c>
      <c r="G41" s="12" t="s">
        <v>42</v>
      </c>
      <c r="H41" s="12" t="s">
        <v>13</v>
      </c>
      <c r="I41" s="23" t="s">
        <v>73</v>
      </c>
      <c r="J41" s="32"/>
      <c r="K41" s="32"/>
    </row>
    <row r="42" spans="1:11" ht="34.5" customHeight="1" collapsed="1">
      <c r="A42" s="11" t="s">
        <v>14</v>
      </c>
      <c r="B42" s="11" t="s">
        <v>1</v>
      </c>
      <c r="C42" s="11" t="s">
        <v>5</v>
      </c>
      <c r="D42" s="11" t="s">
        <v>0</v>
      </c>
      <c r="E42" s="11" t="s">
        <v>0</v>
      </c>
      <c r="F42" s="12" t="s">
        <v>0</v>
      </c>
      <c r="G42" s="12" t="s">
        <v>15</v>
      </c>
      <c r="H42" s="12" t="s">
        <v>14</v>
      </c>
      <c r="I42" s="24" t="s">
        <v>29</v>
      </c>
      <c r="J42" s="13">
        <f>J47+J43</f>
        <v>0</v>
      </c>
      <c r="K42" s="13">
        <f>K47+K43</f>
        <v>0.0020000003278255463</v>
      </c>
    </row>
    <row r="43" spans="1:11" ht="21" customHeight="1">
      <c r="A43" s="11" t="s">
        <v>14</v>
      </c>
      <c r="B43" s="11" t="s">
        <v>1</v>
      </c>
      <c r="C43" s="11" t="s">
        <v>5</v>
      </c>
      <c r="D43" s="11" t="s">
        <v>0</v>
      </c>
      <c r="E43" s="11" t="s">
        <v>0</v>
      </c>
      <c r="F43" s="12" t="s">
        <v>0</v>
      </c>
      <c r="G43" s="12" t="s">
        <v>15</v>
      </c>
      <c r="H43" s="12" t="s">
        <v>19</v>
      </c>
      <c r="I43" s="24" t="s">
        <v>20</v>
      </c>
      <c r="J43" s="13">
        <f>J44</f>
        <v>-32120429.5</v>
      </c>
      <c r="K43" s="13">
        <f>K44</f>
        <v>-30560685.560000002</v>
      </c>
    </row>
    <row r="44" spans="1:11" ht="20.25" customHeight="1">
      <c r="A44" s="11" t="s">
        <v>14</v>
      </c>
      <c r="B44" s="11" t="s">
        <v>1</v>
      </c>
      <c r="C44" s="11" t="s">
        <v>5</v>
      </c>
      <c r="D44" s="11" t="s">
        <v>2</v>
      </c>
      <c r="E44" s="11" t="s">
        <v>0</v>
      </c>
      <c r="F44" s="12" t="s">
        <v>0</v>
      </c>
      <c r="G44" s="12" t="s">
        <v>15</v>
      </c>
      <c r="H44" s="12" t="s">
        <v>19</v>
      </c>
      <c r="I44" s="24" t="s">
        <v>21</v>
      </c>
      <c r="J44" s="13">
        <f>J46</f>
        <v>-32120429.5</v>
      </c>
      <c r="K44" s="13">
        <f>K46</f>
        <v>-30560685.560000002</v>
      </c>
    </row>
    <row r="45" spans="1:11" ht="36" customHeight="1">
      <c r="A45" s="11" t="s">
        <v>14</v>
      </c>
      <c r="B45" s="11" t="s">
        <v>1</v>
      </c>
      <c r="C45" s="11" t="s">
        <v>5</v>
      </c>
      <c r="D45" s="11" t="s">
        <v>2</v>
      </c>
      <c r="E45" s="11" t="s">
        <v>1</v>
      </c>
      <c r="F45" s="12" t="s">
        <v>0</v>
      </c>
      <c r="G45" s="12" t="s">
        <v>15</v>
      </c>
      <c r="H45" s="12" t="s">
        <v>22</v>
      </c>
      <c r="I45" s="24" t="s">
        <v>60</v>
      </c>
      <c r="J45" s="13">
        <f>J46</f>
        <v>-32120429.5</v>
      </c>
      <c r="K45" s="13">
        <f>K46</f>
        <v>-30560685.560000002</v>
      </c>
    </row>
    <row r="46" spans="1:11" ht="38.25" customHeight="1">
      <c r="A46" s="11" t="s">
        <v>14</v>
      </c>
      <c r="B46" s="11" t="s">
        <v>1</v>
      </c>
      <c r="C46" s="11" t="s">
        <v>5</v>
      </c>
      <c r="D46" s="11" t="s">
        <v>2</v>
      </c>
      <c r="E46" s="11" t="s">
        <v>1</v>
      </c>
      <c r="F46" s="12" t="s">
        <v>2</v>
      </c>
      <c r="G46" s="12" t="s">
        <v>15</v>
      </c>
      <c r="H46" s="12" t="s">
        <v>22</v>
      </c>
      <c r="I46" s="24" t="s">
        <v>62</v>
      </c>
      <c r="J46" s="13">
        <f>-27748086.1-J23-J28-J34-J52-J61</f>
        <v>-32120429.5</v>
      </c>
      <c r="K46" s="13">
        <f>-29106230.8-K23-K28-K34-K52-K61</f>
        <v>-30560685.560000002</v>
      </c>
    </row>
    <row r="47" spans="1:11" ht="21" customHeight="1">
      <c r="A47" s="11" t="s">
        <v>14</v>
      </c>
      <c r="B47" s="11" t="s">
        <v>1</v>
      </c>
      <c r="C47" s="11" t="s">
        <v>5</v>
      </c>
      <c r="D47" s="11" t="s">
        <v>0</v>
      </c>
      <c r="E47" s="11" t="s">
        <v>0</v>
      </c>
      <c r="F47" s="12" t="s">
        <v>0</v>
      </c>
      <c r="G47" s="12" t="s">
        <v>15</v>
      </c>
      <c r="H47" s="12" t="s">
        <v>23</v>
      </c>
      <c r="I47" s="23" t="s">
        <v>24</v>
      </c>
      <c r="J47" s="13">
        <f>J48</f>
        <v>32120429.500000004</v>
      </c>
      <c r="K47" s="13">
        <f>K48</f>
        <v>30560685.562000003</v>
      </c>
    </row>
    <row r="48" spans="1:11" ht="21" customHeight="1">
      <c r="A48" s="11" t="s">
        <v>14</v>
      </c>
      <c r="B48" s="11" t="s">
        <v>1</v>
      </c>
      <c r="C48" s="11" t="s">
        <v>5</v>
      </c>
      <c r="D48" s="11" t="s">
        <v>2</v>
      </c>
      <c r="E48" s="11" t="s">
        <v>0</v>
      </c>
      <c r="F48" s="12" t="s">
        <v>0</v>
      </c>
      <c r="G48" s="12" t="s">
        <v>15</v>
      </c>
      <c r="H48" s="12" t="s">
        <v>23</v>
      </c>
      <c r="I48" s="23" t="s">
        <v>16</v>
      </c>
      <c r="J48" s="13">
        <f>J50</f>
        <v>32120429.500000004</v>
      </c>
      <c r="K48" s="13">
        <f>K50</f>
        <v>30560685.562000003</v>
      </c>
    </row>
    <row r="49" spans="1:11" ht="36" customHeight="1">
      <c r="A49" s="11" t="s">
        <v>14</v>
      </c>
      <c r="B49" s="11" t="s">
        <v>1</v>
      </c>
      <c r="C49" s="11" t="s">
        <v>5</v>
      </c>
      <c r="D49" s="11" t="s">
        <v>2</v>
      </c>
      <c r="E49" s="11" t="s">
        <v>1</v>
      </c>
      <c r="F49" s="12" t="s">
        <v>0</v>
      </c>
      <c r="G49" s="12" t="s">
        <v>15</v>
      </c>
      <c r="H49" s="12" t="s">
        <v>17</v>
      </c>
      <c r="I49" s="23" t="s">
        <v>61</v>
      </c>
      <c r="J49" s="13">
        <f>J50</f>
        <v>32120429.500000004</v>
      </c>
      <c r="K49" s="13">
        <f>K50</f>
        <v>30560685.562000003</v>
      </c>
    </row>
    <row r="50" spans="1:11" ht="39.75" customHeight="1">
      <c r="A50" s="11" t="s">
        <v>14</v>
      </c>
      <c r="B50" s="11" t="s">
        <v>1</v>
      </c>
      <c r="C50" s="11" t="s">
        <v>5</v>
      </c>
      <c r="D50" s="11" t="s">
        <v>2</v>
      </c>
      <c r="E50" s="11" t="s">
        <v>1</v>
      </c>
      <c r="F50" s="12" t="s">
        <v>2</v>
      </c>
      <c r="G50" s="12" t="s">
        <v>15</v>
      </c>
      <c r="H50" s="12" t="s">
        <v>17</v>
      </c>
      <c r="I50" s="23" t="s">
        <v>59</v>
      </c>
      <c r="J50" s="13">
        <f>27388086.1-J25-J30-J36-J56-J66</f>
        <v>32120429.500000004</v>
      </c>
      <c r="K50" s="13">
        <f>28039730.8-K25-K30-K36-K56-K66</f>
        <v>30560685.562000003</v>
      </c>
    </row>
    <row r="51" spans="1:11" ht="38.25" customHeight="1">
      <c r="A51" s="11" t="s">
        <v>14</v>
      </c>
      <c r="B51" s="11" t="s">
        <v>1</v>
      </c>
      <c r="C51" s="11" t="s">
        <v>6</v>
      </c>
      <c r="D51" s="11" t="s">
        <v>0</v>
      </c>
      <c r="E51" s="11" t="s">
        <v>0</v>
      </c>
      <c r="F51" s="12" t="s">
        <v>0</v>
      </c>
      <c r="G51" s="12" t="s">
        <v>15</v>
      </c>
      <c r="H51" s="12" t="s">
        <v>14</v>
      </c>
      <c r="I51" s="27" t="s">
        <v>55</v>
      </c>
      <c r="J51" s="13">
        <f>J52+J56+J60</f>
        <v>0</v>
      </c>
      <c r="K51" s="13">
        <f>K52+K56+K60</f>
        <v>0</v>
      </c>
    </row>
    <row r="52" spans="1:11" ht="54.75" customHeight="1" hidden="1" outlineLevel="1">
      <c r="A52" s="11" t="s">
        <v>14</v>
      </c>
      <c r="B52" s="11" t="s">
        <v>1</v>
      </c>
      <c r="C52" s="11" t="s">
        <v>6</v>
      </c>
      <c r="D52" s="11" t="s">
        <v>1</v>
      </c>
      <c r="E52" s="11" t="s">
        <v>0</v>
      </c>
      <c r="F52" s="12" t="s">
        <v>0</v>
      </c>
      <c r="G52" s="12" t="s">
        <v>15</v>
      </c>
      <c r="H52" s="12" t="s">
        <v>14</v>
      </c>
      <c r="I52" s="24" t="s">
        <v>52</v>
      </c>
      <c r="J52" s="13">
        <f aca="true" t="shared" si="0" ref="J52:K54">J53</f>
        <v>0</v>
      </c>
      <c r="K52" s="13">
        <f t="shared" si="0"/>
        <v>0</v>
      </c>
    </row>
    <row r="53" spans="1:11" ht="53.25" customHeight="1" hidden="1" outlineLevel="1">
      <c r="A53" s="11" t="s">
        <v>14</v>
      </c>
      <c r="B53" s="11" t="s">
        <v>1</v>
      </c>
      <c r="C53" s="11" t="s">
        <v>6</v>
      </c>
      <c r="D53" s="11" t="s">
        <v>1</v>
      </c>
      <c r="E53" s="11" t="s">
        <v>0</v>
      </c>
      <c r="F53" s="12" t="s">
        <v>0</v>
      </c>
      <c r="G53" s="12" t="s">
        <v>15</v>
      </c>
      <c r="H53" s="12" t="s">
        <v>18</v>
      </c>
      <c r="I53" s="24" t="s">
        <v>30</v>
      </c>
      <c r="J53" s="13">
        <f t="shared" si="0"/>
        <v>0</v>
      </c>
      <c r="K53" s="13">
        <f t="shared" si="0"/>
        <v>0</v>
      </c>
    </row>
    <row r="54" spans="1:11" ht="53.25" customHeight="1" hidden="1" outlineLevel="1">
      <c r="A54" s="11" t="s">
        <v>14</v>
      </c>
      <c r="B54" s="11" t="s">
        <v>1</v>
      </c>
      <c r="C54" s="11" t="s">
        <v>6</v>
      </c>
      <c r="D54" s="11" t="s">
        <v>1</v>
      </c>
      <c r="E54" s="11" t="s">
        <v>0</v>
      </c>
      <c r="F54" s="12" t="s">
        <v>2</v>
      </c>
      <c r="G54" s="12" t="s">
        <v>15</v>
      </c>
      <c r="H54" s="12" t="s">
        <v>18</v>
      </c>
      <c r="I54" s="24" t="s">
        <v>65</v>
      </c>
      <c r="J54" s="13">
        <f t="shared" si="0"/>
        <v>0</v>
      </c>
      <c r="K54" s="13">
        <f t="shared" si="0"/>
        <v>0</v>
      </c>
    </row>
    <row r="55" spans="1:11" ht="54.75" customHeight="1" hidden="1" outlineLevel="1">
      <c r="A55" s="11" t="s">
        <v>44</v>
      </c>
      <c r="B55" s="11" t="s">
        <v>1</v>
      </c>
      <c r="C55" s="11" t="s">
        <v>6</v>
      </c>
      <c r="D55" s="11" t="s">
        <v>1</v>
      </c>
      <c r="E55" s="11" t="s">
        <v>0</v>
      </c>
      <c r="F55" s="12" t="s">
        <v>2</v>
      </c>
      <c r="G55" s="12" t="s">
        <v>39</v>
      </c>
      <c r="H55" s="12" t="s">
        <v>18</v>
      </c>
      <c r="I55" s="24" t="s">
        <v>53</v>
      </c>
      <c r="J55" s="13"/>
      <c r="K55" s="13"/>
    </row>
    <row r="56" spans="1:11" ht="37.5" customHeight="1" hidden="1" outlineLevel="1">
      <c r="A56" s="11" t="s">
        <v>14</v>
      </c>
      <c r="B56" s="11" t="s">
        <v>1</v>
      </c>
      <c r="C56" s="11" t="s">
        <v>6</v>
      </c>
      <c r="D56" s="11" t="s">
        <v>4</v>
      </c>
      <c r="E56" s="11" t="s">
        <v>0</v>
      </c>
      <c r="F56" s="12" t="s">
        <v>0</v>
      </c>
      <c r="G56" s="12" t="s">
        <v>15</v>
      </c>
      <c r="H56" s="12" t="s">
        <v>14</v>
      </c>
      <c r="I56" s="24" t="s">
        <v>75</v>
      </c>
      <c r="J56" s="13">
        <f aca="true" t="shared" si="1" ref="J56:K58">J57</f>
        <v>0</v>
      </c>
      <c r="K56" s="13">
        <f t="shared" si="1"/>
        <v>0</v>
      </c>
    </row>
    <row r="57" spans="1:11" ht="36.75" customHeight="1" hidden="1" outlineLevel="1">
      <c r="A57" s="11" t="s">
        <v>14</v>
      </c>
      <c r="B57" s="11" t="s">
        <v>1</v>
      </c>
      <c r="C57" s="11" t="s">
        <v>6</v>
      </c>
      <c r="D57" s="11" t="s">
        <v>4</v>
      </c>
      <c r="E57" s="11" t="s">
        <v>1</v>
      </c>
      <c r="F57" s="12" t="s">
        <v>0</v>
      </c>
      <c r="G57" s="12" t="s">
        <v>15</v>
      </c>
      <c r="H57" s="12" t="s">
        <v>14</v>
      </c>
      <c r="I57" s="24" t="s">
        <v>76</v>
      </c>
      <c r="J57" s="13">
        <f t="shared" si="1"/>
        <v>0</v>
      </c>
      <c r="K57" s="13">
        <f t="shared" si="1"/>
        <v>0</v>
      </c>
    </row>
    <row r="58" spans="1:11" ht="121.5" customHeight="1" hidden="1" outlineLevel="1">
      <c r="A58" s="11" t="s">
        <v>14</v>
      </c>
      <c r="B58" s="11" t="s">
        <v>1</v>
      </c>
      <c r="C58" s="11" t="s">
        <v>6</v>
      </c>
      <c r="D58" s="11" t="s">
        <v>4</v>
      </c>
      <c r="E58" s="11" t="s">
        <v>1</v>
      </c>
      <c r="F58" s="12" t="s">
        <v>0</v>
      </c>
      <c r="G58" s="12" t="s">
        <v>15</v>
      </c>
      <c r="H58" s="12" t="s">
        <v>12</v>
      </c>
      <c r="I58" s="23" t="s">
        <v>31</v>
      </c>
      <c r="J58" s="13">
        <f t="shared" si="1"/>
        <v>0</v>
      </c>
      <c r="K58" s="13">
        <f t="shared" si="1"/>
        <v>0</v>
      </c>
    </row>
    <row r="59" spans="1:11" ht="123" customHeight="1" hidden="1" outlineLevel="1">
      <c r="A59" s="11" t="s">
        <v>43</v>
      </c>
      <c r="B59" s="11" t="s">
        <v>1</v>
      </c>
      <c r="C59" s="11" t="s">
        <v>6</v>
      </c>
      <c r="D59" s="11" t="s">
        <v>4</v>
      </c>
      <c r="E59" s="11" t="s">
        <v>1</v>
      </c>
      <c r="F59" s="12" t="s">
        <v>2</v>
      </c>
      <c r="G59" s="12" t="s">
        <v>15</v>
      </c>
      <c r="H59" s="12" t="s">
        <v>13</v>
      </c>
      <c r="I59" s="23" t="s">
        <v>37</v>
      </c>
      <c r="J59" s="13"/>
      <c r="K59" s="13"/>
    </row>
    <row r="60" spans="1:11" ht="53.25" customHeight="1" collapsed="1">
      <c r="A60" s="11" t="s">
        <v>14</v>
      </c>
      <c r="B60" s="11" t="s">
        <v>1</v>
      </c>
      <c r="C60" s="11" t="s">
        <v>6</v>
      </c>
      <c r="D60" s="11" t="s">
        <v>5</v>
      </c>
      <c r="E60" s="11" t="s">
        <v>0</v>
      </c>
      <c r="F60" s="12" t="s">
        <v>0</v>
      </c>
      <c r="G60" s="12" t="s">
        <v>15</v>
      </c>
      <c r="H60" s="12" t="s">
        <v>14</v>
      </c>
      <c r="I60" s="24" t="s">
        <v>54</v>
      </c>
      <c r="J60" s="13">
        <f>J61+J66</f>
        <v>0</v>
      </c>
      <c r="K60" s="13">
        <f>K61+K66</f>
        <v>0</v>
      </c>
    </row>
    <row r="61" spans="1:11" ht="39" customHeight="1">
      <c r="A61" s="11" t="s">
        <v>14</v>
      </c>
      <c r="B61" s="11" t="s">
        <v>1</v>
      </c>
      <c r="C61" s="11" t="s">
        <v>6</v>
      </c>
      <c r="D61" s="11" t="s">
        <v>5</v>
      </c>
      <c r="E61" s="11" t="s">
        <v>0</v>
      </c>
      <c r="F61" s="12" t="s">
        <v>0</v>
      </c>
      <c r="G61" s="12" t="s">
        <v>15</v>
      </c>
      <c r="H61" s="12" t="s">
        <v>23</v>
      </c>
      <c r="I61" s="23" t="s">
        <v>34</v>
      </c>
      <c r="J61" s="13">
        <f>J62</f>
        <v>110000</v>
      </c>
      <c r="K61" s="13">
        <f>K62</f>
        <v>110000</v>
      </c>
    </row>
    <row r="62" spans="1:11" ht="53.25" customHeight="1">
      <c r="A62" s="11" t="s">
        <v>14</v>
      </c>
      <c r="B62" s="11" t="s">
        <v>1</v>
      </c>
      <c r="C62" s="11" t="s">
        <v>6</v>
      </c>
      <c r="D62" s="11" t="s">
        <v>5</v>
      </c>
      <c r="E62" s="11" t="s">
        <v>2</v>
      </c>
      <c r="F62" s="12" t="s">
        <v>0</v>
      </c>
      <c r="G62" s="12" t="s">
        <v>15</v>
      </c>
      <c r="H62" s="12" t="s">
        <v>23</v>
      </c>
      <c r="I62" s="23" t="s">
        <v>77</v>
      </c>
      <c r="J62" s="13">
        <f>J63</f>
        <v>110000</v>
      </c>
      <c r="K62" s="13">
        <f>K63</f>
        <v>110000</v>
      </c>
    </row>
    <row r="63" spans="1:11" ht="71.25" customHeight="1">
      <c r="A63" s="11" t="s">
        <v>14</v>
      </c>
      <c r="B63" s="11" t="s">
        <v>1</v>
      </c>
      <c r="C63" s="11" t="s">
        <v>6</v>
      </c>
      <c r="D63" s="11" t="s">
        <v>5</v>
      </c>
      <c r="E63" s="11" t="s">
        <v>2</v>
      </c>
      <c r="F63" s="12" t="s">
        <v>2</v>
      </c>
      <c r="G63" s="12" t="s">
        <v>15</v>
      </c>
      <c r="H63" s="12" t="s">
        <v>32</v>
      </c>
      <c r="I63" s="23" t="s">
        <v>38</v>
      </c>
      <c r="J63" s="13">
        <f>SUM(J64:J65)</f>
        <v>110000</v>
      </c>
      <c r="K63" s="13">
        <f>SUM(K64:K65)</f>
        <v>110000</v>
      </c>
    </row>
    <row r="64" spans="1:11" ht="69.75" customHeight="1">
      <c r="A64" s="11" t="s">
        <v>43</v>
      </c>
      <c r="B64" s="11" t="s">
        <v>1</v>
      </c>
      <c r="C64" s="11" t="s">
        <v>6</v>
      </c>
      <c r="D64" s="11" t="s">
        <v>5</v>
      </c>
      <c r="E64" s="11" t="s">
        <v>2</v>
      </c>
      <c r="F64" s="12" t="s">
        <v>2</v>
      </c>
      <c r="G64" s="12" t="s">
        <v>41</v>
      </c>
      <c r="H64" s="12" t="s">
        <v>32</v>
      </c>
      <c r="I64" s="23" t="s">
        <v>80</v>
      </c>
      <c r="J64" s="13">
        <v>100000</v>
      </c>
      <c r="K64" s="13">
        <v>100000</v>
      </c>
    </row>
    <row r="65" spans="1:11" ht="71.25" customHeight="1">
      <c r="A65" s="11" t="s">
        <v>43</v>
      </c>
      <c r="B65" s="11" t="s">
        <v>1</v>
      </c>
      <c r="C65" s="11" t="s">
        <v>6</v>
      </c>
      <c r="D65" s="11" t="s">
        <v>5</v>
      </c>
      <c r="E65" s="11" t="s">
        <v>2</v>
      </c>
      <c r="F65" s="12" t="s">
        <v>2</v>
      </c>
      <c r="G65" s="12" t="s">
        <v>42</v>
      </c>
      <c r="H65" s="12" t="s">
        <v>32</v>
      </c>
      <c r="I65" s="23" t="s">
        <v>84</v>
      </c>
      <c r="J65" s="13">
        <v>10000</v>
      </c>
      <c r="K65" s="13">
        <v>10000</v>
      </c>
    </row>
    <row r="66" spans="1:11" ht="39" customHeight="1">
      <c r="A66" s="11" t="s">
        <v>14</v>
      </c>
      <c r="B66" s="11" t="s">
        <v>1</v>
      </c>
      <c r="C66" s="11" t="s">
        <v>6</v>
      </c>
      <c r="D66" s="11" t="s">
        <v>5</v>
      </c>
      <c r="E66" s="11" t="s">
        <v>0</v>
      </c>
      <c r="F66" s="12" t="s">
        <v>0</v>
      </c>
      <c r="G66" s="12" t="s">
        <v>15</v>
      </c>
      <c r="H66" s="12" t="s">
        <v>19</v>
      </c>
      <c r="I66" s="23" t="s">
        <v>35</v>
      </c>
      <c r="J66" s="13">
        <f>J67</f>
        <v>-110000</v>
      </c>
      <c r="K66" s="13">
        <f>K67</f>
        <v>-110000</v>
      </c>
    </row>
    <row r="67" spans="1:11" ht="52.5" customHeight="1">
      <c r="A67" s="11" t="s">
        <v>14</v>
      </c>
      <c r="B67" s="11" t="s">
        <v>1</v>
      </c>
      <c r="C67" s="11" t="s">
        <v>6</v>
      </c>
      <c r="D67" s="11" t="s">
        <v>5</v>
      </c>
      <c r="E67" s="11" t="s">
        <v>2</v>
      </c>
      <c r="F67" s="12" t="s">
        <v>0</v>
      </c>
      <c r="G67" s="12" t="s">
        <v>15</v>
      </c>
      <c r="H67" s="12" t="s">
        <v>19</v>
      </c>
      <c r="I67" s="23" t="s">
        <v>78</v>
      </c>
      <c r="J67" s="13">
        <f>J68</f>
        <v>-110000</v>
      </c>
      <c r="K67" s="13">
        <f>K68</f>
        <v>-110000</v>
      </c>
    </row>
    <row r="68" spans="1:11" ht="72" customHeight="1">
      <c r="A68" s="11" t="s">
        <v>14</v>
      </c>
      <c r="B68" s="11" t="s">
        <v>1</v>
      </c>
      <c r="C68" s="11" t="s">
        <v>6</v>
      </c>
      <c r="D68" s="11" t="s">
        <v>5</v>
      </c>
      <c r="E68" s="11" t="s">
        <v>2</v>
      </c>
      <c r="F68" s="12" t="s">
        <v>2</v>
      </c>
      <c r="G68" s="12" t="s">
        <v>15</v>
      </c>
      <c r="H68" s="12" t="s">
        <v>33</v>
      </c>
      <c r="I68" s="23" t="s">
        <v>68</v>
      </c>
      <c r="J68" s="13">
        <f>SUM(J69:J70)</f>
        <v>-110000</v>
      </c>
      <c r="K68" s="13">
        <f>SUM(K69:K70)</f>
        <v>-110000</v>
      </c>
    </row>
    <row r="69" spans="1:11" ht="69.75" customHeight="1">
      <c r="A69" s="25" t="s">
        <v>43</v>
      </c>
      <c r="B69" s="25" t="s">
        <v>1</v>
      </c>
      <c r="C69" s="25" t="s">
        <v>6</v>
      </c>
      <c r="D69" s="25" t="s">
        <v>5</v>
      </c>
      <c r="E69" s="25" t="s">
        <v>2</v>
      </c>
      <c r="F69" s="26" t="s">
        <v>2</v>
      </c>
      <c r="G69" s="26" t="s">
        <v>41</v>
      </c>
      <c r="H69" s="26" t="s">
        <v>33</v>
      </c>
      <c r="I69" s="23" t="s">
        <v>79</v>
      </c>
      <c r="J69" s="13">
        <v>-100000</v>
      </c>
      <c r="K69" s="13">
        <v>-100000</v>
      </c>
    </row>
    <row r="70" spans="1:12" ht="72.75" customHeight="1">
      <c r="A70" s="25" t="s">
        <v>43</v>
      </c>
      <c r="B70" s="25" t="s">
        <v>1</v>
      </c>
      <c r="C70" s="25" t="s">
        <v>6</v>
      </c>
      <c r="D70" s="25" t="s">
        <v>5</v>
      </c>
      <c r="E70" s="25" t="s">
        <v>2</v>
      </c>
      <c r="F70" s="26" t="s">
        <v>2</v>
      </c>
      <c r="G70" s="26" t="s">
        <v>42</v>
      </c>
      <c r="H70" s="26" t="s">
        <v>33</v>
      </c>
      <c r="I70" s="23" t="s">
        <v>86</v>
      </c>
      <c r="J70" s="13">
        <v>-10000</v>
      </c>
      <c r="K70" s="13">
        <v>-10000</v>
      </c>
      <c r="L70" s="31" t="s">
        <v>92</v>
      </c>
    </row>
    <row r="71" spans="1:10" ht="18.75">
      <c r="A71" s="11"/>
      <c r="B71" s="11"/>
      <c r="C71" s="11"/>
      <c r="D71" s="11"/>
      <c r="E71" s="11"/>
      <c r="F71" s="12"/>
      <c r="G71" s="12"/>
      <c r="H71" s="12"/>
      <c r="I71" s="28"/>
      <c r="J71" s="13"/>
    </row>
    <row r="72" spans="1:10" ht="18.75">
      <c r="A72" s="11"/>
      <c r="B72" s="11"/>
      <c r="C72" s="11"/>
      <c r="D72" s="11"/>
      <c r="E72" s="11"/>
      <c r="F72" s="12"/>
      <c r="G72" s="12"/>
      <c r="H72" s="12"/>
      <c r="I72" s="28"/>
      <c r="J72" s="13"/>
    </row>
    <row r="73" spans="1:11" ht="22.5" customHeight="1">
      <c r="A73" s="35" t="s">
        <v>36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</row>
  </sheetData>
  <sheetProtection/>
  <mergeCells count="14">
    <mergeCell ref="A11:K11"/>
    <mergeCell ref="I1:L1"/>
    <mergeCell ref="I2:L2"/>
    <mergeCell ref="I3:L3"/>
    <mergeCell ref="I4:L4"/>
    <mergeCell ref="I5:L5"/>
    <mergeCell ref="I7:L7"/>
    <mergeCell ref="I6:L6"/>
    <mergeCell ref="A19:H19"/>
    <mergeCell ref="A73:K73"/>
    <mergeCell ref="A14:J14"/>
    <mergeCell ref="A18:H18"/>
    <mergeCell ref="A13:K13"/>
    <mergeCell ref="A12:K12"/>
  </mergeCells>
  <printOptions/>
  <pageMargins left="0.984251968503937" right="0.7874015748031497" top="0.984251968503937" bottom="0.7874015748031497" header="0.5118110236220472" footer="0.5118110236220472"/>
  <pageSetup fitToHeight="12" fitToWidth="1" horizontalDpi="600" verticalDpi="600" orientation="landscape" paperSize="9" scale="97" r:id="rId1"/>
  <headerFooter differentFirst="1" alignWithMargins="0">
    <oddHeader>&amp;R&amp;"Times New Roman,обычный"&amp;14&amp;P</oddHeader>
  </headerFooter>
  <rowBreaks count="2" manualBreakCount="2">
    <brk id="31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MF-GreMV</cp:lastModifiedBy>
  <cp:lastPrinted>2019-07-02T13:12:06Z</cp:lastPrinted>
  <dcterms:created xsi:type="dcterms:W3CDTF">2005-10-04T08:16:47Z</dcterms:created>
  <dcterms:modified xsi:type="dcterms:W3CDTF">2019-07-26T12:41:29Z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XXJ7TYMEEKJ2-802150788-153</vt:lpwstr>
  </property>
  <property fmtid="{D5CDD505-2E9C-101B-9397-08002B2CF9AE}" pid="4" name="_dlc_DocIdItemGu">
    <vt:lpwstr>c7d74b81-69eb-4f7e-9ff5-64c614120b0f</vt:lpwstr>
  </property>
  <property fmtid="{D5CDD505-2E9C-101B-9397-08002B2CF9AE}" pid="5" name="_dlc_DocIdU">
    <vt:lpwstr>https://vip.gov.mari.ru/minfin/_layouts/DocIdRedir.aspx?ID=XXJ7TYMEEKJ2-802150788-153, XXJ7TYMEEKJ2-802150788-153</vt:lpwstr>
  </property>
</Properties>
</file>