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325" tabRatio="799" activeTab="0"/>
  </bookViews>
  <sheets>
    <sheet name="таб.3 " sheetId="1" r:id="rId1"/>
    <sheet name="плюсы по районам" sheetId="2" r:id="rId2"/>
  </sheets>
  <definedNames>
    <definedName name="Z_4ECD7326_1E50_4CFC_9073_9217FBF30A25_.wvu.PrintArea" localSheetId="1" hidden="1">'плюсы по районам'!$A$13:$F$33</definedName>
    <definedName name="Z_4ECD7326_1E50_4CFC_9073_9217FBF30A25_.wvu.PrintArea" localSheetId="0" hidden="1">'таб.3 '!$A$12:$F$31</definedName>
    <definedName name="Z_4ECD7326_1E50_4CFC_9073_9217FBF30A25_.wvu.Rows" localSheetId="1" hidden="1">'плюсы по районам'!#REF!</definedName>
    <definedName name="Z_4ECD7326_1E50_4CFC_9073_9217FBF30A25_.wvu.Rows" localSheetId="0" hidden="1">'таб.3 '!#REF!</definedName>
    <definedName name="Z_5EB2EB79_0F2D_4965_A866_C30A47681700_.wvu.PrintArea" localSheetId="1" hidden="1">'плюсы по районам'!$A$13:$F$33</definedName>
    <definedName name="Z_5EB2EB79_0F2D_4965_A866_C30A47681700_.wvu.PrintArea" localSheetId="0" hidden="1">'таб.3 '!$A$12:$F$31</definedName>
    <definedName name="Z_5EB2EB79_0F2D_4965_A866_C30A47681700_.wvu.Rows" localSheetId="1" hidden="1">'плюсы по районам'!#REF!</definedName>
    <definedName name="Z_5EB2EB79_0F2D_4965_A866_C30A47681700_.wvu.Rows" localSheetId="0" hidden="1">'таб.3 '!#REF!</definedName>
    <definedName name="Z_8A956A1D_DA7C_41CC_A5EF_8716F2348DE0_.wvu.PrintArea" localSheetId="1" hidden="1">'плюсы по районам'!$A$13:$F$33</definedName>
    <definedName name="Z_8A956A1D_DA7C_41CC_A5EF_8716F2348DE0_.wvu.PrintArea" localSheetId="0" hidden="1">'таб.3 '!$A$12:$F$31</definedName>
    <definedName name="Z_8A956A1D_DA7C_41CC_A5EF_8716F2348DE0_.wvu.Rows" localSheetId="1" hidden="1">'плюсы по районам'!#REF!</definedName>
    <definedName name="Z_8A956A1D_DA7C_41CC_A5EF_8716F2348DE0_.wvu.Rows" localSheetId="0" hidden="1">'таб.3 '!#REF!</definedName>
    <definedName name="Z_B8860172_E7AC_47F0_9097_F957433B85F7_.wvu.PrintArea" localSheetId="1" hidden="1">'плюсы по районам'!$A$13:$F$33</definedName>
    <definedName name="Z_B8860172_E7AC_47F0_9097_F957433B85F7_.wvu.PrintArea" localSheetId="0" hidden="1">'таб.3 '!$A$12:$F$31</definedName>
    <definedName name="Z_B8860172_E7AC_47F0_9097_F957433B85F7_.wvu.Rows" localSheetId="1" hidden="1">'плюсы по районам'!#REF!</definedName>
    <definedName name="Z_B8860172_E7AC_47F0_9097_F957433B85F7_.wvu.Rows" localSheetId="0" hidden="1">'таб.3 '!#REF!</definedName>
    <definedName name="Z_C8506E7E_F259_4EB9_BD79_24DC27E4D4D6_.wvu.PrintArea" localSheetId="1" hidden="1">'плюсы по районам'!$A$13:$F$33</definedName>
    <definedName name="Z_C8506E7E_F259_4EB9_BD79_24DC27E4D4D6_.wvu.PrintArea" localSheetId="0" hidden="1">'таб.3 '!$A$12:$F$31</definedName>
    <definedName name="Z_C8506E7E_F259_4EB9_BD79_24DC27E4D4D6_.wvu.Rows" localSheetId="1" hidden="1">'плюсы по районам'!#REF!</definedName>
    <definedName name="Z_C8506E7E_F259_4EB9_BD79_24DC27E4D4D6_.wvu.Rows" localSheetId="0" hidden="1">'таб.3 '!#REF!</definedName>
    <definedName name="Z_E0204226_5038_49AF_948F_DAAEA77392FD_.wvu.PrintArea" localSheetId="1" hidden="1">'плюсы по районам'!$A$13:$F$33</definedName>
    <definedName name="Z_E0204226_5038_49AF_948F_DAAEA77392FD_.wvu.PrintArea" localSheetId="0" hidden="1">'таб.3 '!$A$12:$F$31</definedName>
    <definedName name="Z_E0204226_5038_49AF_948F_DAAEA77392FD_.wvu.Rows" localSheetId="1" hidden="1">'плюсы по районам'!#REF!</definedName>
    <definedName name="Z_E0204226_5038_49AF_948F_DAAEA77392FD_.wvu.Rows" localSheetId="0" hidden="1">'таб.3 '!#REF!</definedName>
    <definedName name="_xlnm.Print_Titles" localSheetId="1">'плюсы по районам'!$25:$26</definedName>
    <definedName name="_xlnm.Print_Titles" localSheetId="0">'таб.3 '!$23:$24</definedName>
  </definedNames>
  <calcPr fullCalcOnLoad="1" fullPrecision="0"/>
</workbook>
</file>

<file path=xl/sharedStrings.xml><?xml version="1.0" encoding="utf-8"?>
<sst xmlns="http://schemas.openxmlformats.org/spreadsheetml/2006/main" count="91" uniqueCount="40">
  <si>
    <t xml:space="preserve">Р А С П Р Е Д Е Л Е Н И Е </t>
  </si>
  <si>
    <t>(тыс. рублей)</t>
  </si>
  <si>
    <t>Всего</t>
  </si>
  <si>
    <t>Наименование муниципального района</t>
  </si>
  <si>
    <t xml:space="preserve">Горномарийский </t>
  </si>
  <si>
    <t>Мари-Турекский</t>
  </si>
  <si>
    <t>строительство и реконструкция объектов</t>
  </si>
  <si>
    <t>разработка
проектной
документации</t>
  </si>
  <si>
    <t>Сернурский</t>
  </si>
  <si>
    <t>Параньгинский</t>
  </si>
  <si>
    <t>Волжский</t>
  </si>
  <si>
    <t>Куженерский</t>
  </si>
  <si>
    <t>всего</t>
  </si>
  <si>
    <t>2020 год</t>
  </si>
  <si>
    <t xml:space="preserve">федерального
бюджета </t>
  </si>
  <si>
    <t>Моркинский</t>
  </si>
  <si>
    <t>Советский</t>
  </si>
  <si>
    <t>в том числе за счет средств</t>
  </si>
  <si>
    <t>2021 год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</si>
  <si>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
на плановый период 2020 и 2021 годов</t>
  </si>
  <si>
    <t>республиканского бюджета 
Республики Марий Эл</t>
  </si>
  <si>
    <t>приложения № 19</t>
  </si>
  <si>
    <t>Таблица 3</t>
  </si>
  <si>
    <t>республиканского бюджета  
Республики Марий Эл</t>
  </si>
  <si>
    <t xml:space="preserve">   к Закону Республики Марий Эл</t>
  </si>
  <si>
    <t xml:space="preserve">  "О республиканском бюджете</t>
  </si>
  <si>
    <t xml:space="preserve">  Республики Марий Эл на 2019 год</t>
  </si>
  <si>
    <t>и на плановый период 2020 и 2021 годов"</t>
  </si>
  <si>
    <t xml:space="preserve"> (в редакции Закона Республики Марий Эл</t>
  </si>
  <si>
    <r>
      <rPr>
        <sz val="14"/>
        <color indexed="10"/>
        <rFont val="Times New Roman"/>
        <family val="1"/>
      </rPr>
      <t>от 28 марта 2019 года № 5-З</t>
    </r>
    <r>
      <rPr>
        <sz val="14"/>
        <rFont val="Times New Roman"/>
        <family val="1"/>
      </rPr>
      <t>)</t>
    </r>
  </si>
  <si>
    <t>плюс/минус РБ</t>
  </si>
  <si>
    <t>плюс/минус ФБ</t>
  </si>
  <si>
    <t>предложение АВТОДОРА РБ 2020</t>
  </si>
  <si>
    <t>предложение АВТОДОРА ФБ 2020</t>
  </si>
  <si>
    <t>13=12-5</t>
  </si>
  <si>
    <t>15=14-3</t>
  </si>
  <si>
    <t>ФБ+РБ плюс/минус</t>
  </si>
  <si>
    <t>"Таблица 3</t>
  </si>
  <si>
    <t>".</t>
  </si>
  <si>
    <t>от 26 июля 2019 года № 20-З)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</si>
</sst>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  <numFmt numFmtId="185" formatCode="#,##0.0000000"/>
    <numFmt numFmtId="186" formatCode="#,##0.00000000"/>
    <numFmt numFmtId="187" formatCode="0.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0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center" vertical="top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9" fillId="0" borderId="0" xfId="0" applyNumberFormat="1" applyFont="1" applyFill="1" applyBorder="1" applyAlignment="1">
      <alignment horizontal="right"/>
    </xf>
    <xf numFmtId="0" fontId="6" fillId="0" borderId="11" xfId="53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 horizontal="center"/>
    </xf>
    <xf numFmtId="178" fontId="0" fillId="32" borderId="0" xfId="0" applyNumberFormat="1" applyFill="1" applyAlignment="1">
      <alignment/>
    </xf>
    <xf numFmtId="178" fontId="48" fillId="0" borderId="0" xfId="0" applyNumberFormat="1" applyFont="1" applyFill="1" applyBorder="1" applyAlignment="1">
      <alignment/>
    </xf>
    <xf numFmtId="178" fontId="48" fillId="0" borderId="0" xfId="0" applyNumberFormat="1" applyFont="1" applyFill="1" applyBorder="1" applyAlignment="1">
      <alignment horizontal="right"/>
    </xf>
    <xf numFmtId="0" fontId="6" fillId="0" borderId="0" xfId="53" applyFont="1" applyFill="1" applyBorder="1" applyAlignment="1">
      <alignment horizontal="center" vertical="center" wrapText="1"/>
      <protection/>
    </xf>
    <xf numFmtId="178" fontId="48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6" fillId="33" borderId="0" xfId="53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178" fontId="9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78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11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8" fontId="9" fillId="0" borderId="0" xfId="0" applyNumberFormat="1" applyFont="1" applyFill="1" applyBorder="1" applyAlignment="1">
      <alignment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indent="10"/>
    </xf>
    <xf numFmtId="0" fontId="2" fillId="0" borderId="0" xfId="53" applyFont="1" applyFill="1" applyAlignment="1">
      <alignment horizontal="center" vertical="top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60" zoomScaleNormal="88" zoomScalePageLayoutView="85" workbookViewId="0" topLeftCell="A1">
      <selection activeCell="N10" sqref="N10"/>
    </sheetView>
  </sheetViews>
  <sheetFormatPr defaultColWidth="9.00390625" defaultRowHeight="12.75"/>
  <cols>
    <col min="1" max="1" width="17.75390625" style="0" customWidth="1"/>
    <col min="2" max="2" width="14.75390625" style="0" customWidth="1"/>
    <col min="3" max="4" width="15.125" style="0" customWidth="1"/>
    <col min="5" max="5" width="17.125" style="0" customWidth="1"/>
    <col min="6" max="6" width="15.375" style="0" customWidth="1"/>
    <col min="7" max="7" width="14.875" style="0" customWidth="1"/>
    <col min="8" max="8" width="15.375" style="0" customWidth="1"/>
    <col min="9" max="9" width="15.00390625" style="0" customWidth="1"/>
    <col min="10" max="10" width="16.125" style="0" customWidth="1"/>
    <col min="11" max="11" width="15.375" style="0" customWidth="1"/>
    <col min="12" max="12" width="4.00390625" style="0" customWidth="1"/>
    <col min="13" max="13" width="20.125" style="0" customWidth="1"/>
    <col min="14" max="14" width="26.125" style="0" customWidth="1"/>
    <col min="15" max="15" width="20.625" style="0" customWidth="1"/>
    <col min="16" max="16" width="26.375" style="0" customWidth="1"/>
    <col min="17" max="17" width="19.375" style="0" customWidth="1"/>
  </cols>
  <sheetData>
    <row r="1" spans="1:12" s="3" customFormat="1" ht="18.75">
      <c r="A1" s="9"/>
      <c r="B1" s="9"/>
      <c r="C1" s="9"/>
      <c r="D1" s="9"/>
      <c r="E1" s="9"/>
      <c r="F1" s="9"/>
      <c r="G1" s="9"/>
      <c r="H1" s="67" t="s">
        <v>37</v>
      </c>
      <c r="I1" s="67"/>
      <c r="J1" s="67"/>
      <c r="K1" s="67"/>
      <c r="L1" s="67"/>
    </row>
    <row r="2" spans="1:12" s="1" customFormat="1" ht="18.75">
      <c r="A2" s="9"/>
      <c r="B2" s="9"/>
      <c r="C2" s="9"/>
      <c r="D2" s="9"/>
      <c r="E2" s="9"/>
      <c r="F2" s="9"/>
      <c r="G2" s="9"/>
      <c r="H2" s="67" t="s">
        <v>21</v>
      </c>
      <c r="I2" s="67"/>
      <c r="J2" s="67"/>
      <c r="K2" s="67"/>
      <c r="L2" s="67"/>
    </row>
    <row r="3" spans="1:12" s="1" customFormat="1" ht="18.75">
      <c r="A3" s="5"/>
      <c r="B3" s="5"/>
      <c r="C3" s="6"/>
      <c r="D3" s="6"/>
      <c r="E3" s="4"/>
      <c r="H3" s="67" t="s">
        <v>24</v>
      </c>
      <c r="I3" s="67"/>
      <c r="J3" s="67"/>
      <c r="K3" s="67"/>
      <c r="L3" s="67"/>
    </row>
    <row r="4" spans="1:12" s="1" customFormat="1" ht="18.75">
      <c r="A4" s="5"/>
      <c r="B4" s="5"/>
      <c r="C4" s="6"/>
      <c r="D4" s="6"/>
      <c r="E4" s="4"/>
      <c r="H4" s="67" t="s">
        <v>25</v>
      </c>
      <c r="I4" s="67"/>
      <c r="J4" s="67"/>
      <c r="K4" s="67"/>
      <c r="L4" s="67"/>
    </row>
    <row r="5" spans="1:12" s="1" customFormat="1" ht="18.75">
      <c r="A5" s="5"/>
      <c r="B5" s="5"/>
      <c r="C5" s="6"/>
      <c r="D5" s="6"/>
      <c r="E5" s="4"/>
      <c r="H5" s="53" t="s">
        <v>26</v>
      </c>
      <c r="I5" s="53"/>
      <c r="J5" s="53"/>
      <c r="K5" s="53"/>
      <c r="L5" s="53"/>
    </row>
    <row r="6" spans="1:12" s="1" customFormat="1" ht="18.75">
      <c r="A6" s="5"/>
      <c r="B6" s="5"/>
      <c r="C6" s="6"/>
      <c r="D6" s="6"/>
      <c r="E6" s="4"/>
      <c r="H6" s="53" t="s">
        <v>27</v>
      </c>
      <c r="I6" s="53"/>
      <c r="J6" s="53"/>
      <c r="K6" s="53"/>
      <c r="L6" s="53"/>
    </row>
    <row r="7" spans="1:12" s="1" customFormat="1" ht="18.75">
      <c r="A7" s="5"/>
      <c r="B7" s="5"/>
      <c r="C7" s="6"/>
      <c r="D7" s="6"/>
      <c r="E7" s="4"/>
      <c r="H7" s="53" t="s">
        <v>28</v>
      </c>
      <c r="I7" s="53"/>
      <c r="J7" s="53"/>
      <c r="K7" s="53"/>
      <c r="L7" s="53"/>
    </row>
    <row r="8" spans="1:12" s="1" customFormat="1" ht="18.75">
      <c r="A8" s="5"/>
      <c r="B8" s="5"/>
      <c r="C8" s="6"/>
      <c r="D8" s="6"/>
      <c r="E8" s="4"/>
      <c r="H8" s="54" t="s">
        <v>39</v>
      </c>
      <c r="I8" s="54"/>
      <c r="J8" s="54"/>
      <c r="K8" s="54"/>
      <c r="L8" s="54"/>
    </row>
    <row r="9" spans="1:5" s="1" customFormat="1" ht="18.75" customHeight="1">
      <c r="A9" s="5"/>
      <c r="B9" s="5"/>
      <c r="C9" s="6"/>
      <c r="D9" s="6"/>
      <c r="E9" s="4"/>
    </row>
    <row r="10" spans="1:5" s="1" customFormat="1" ht="18.75" customHeight="1">
      <c r="A10" s="5"/>
      <c r="B10" s="5"/>
      <c r="C10" s="6"/>
      <c r="D10" s="6"/>
      <c r="E10" s="4"/>
    </row>
    <row r="11" spans="1:5" s="1" customFormat="1" ht="18.75" customHeight="1">
      <c r="A11" s="5"/>
      <c r="B11" s="5"/>
      <c r="C11" s="6"/>
      <c r="D11" s="6"/>
      <c r="E11" s="4"/>
    </row>
    <row r="12" spans="1:11" s="2" customFormat="1" ht="18.75" customHeight="1">
      <c r="A12" s="63" t="s">
        <v>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0" s="2" customFormat="1" ht="18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s="2" customFormat="1" ht="77.25" customHeight="1">
      <c r="A14" s="69" t="s">
        <v>19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1" s="1" customFormat="1" ht="18.75" customHeight="1">
      <c r="A15" s="5"/>
      <c r="B15" s="5"/>
      <c r="C15" s="6"/>
      <c r="D15" s="6"/>
      <c r="E15" s="4"/>
      <c r="H15" s="10"/>
      <c r="I15" s="10"/>
      <c r="J15" s="10"/>
      <c r="K15" s="10"/>
    </row>
    <row r="16" spans="1:11" s="1" customFormat="1" ht="18.75" customHeight="1">
      <c r="A16" s="5"/>
      <c r="B16" s="5"/>
      <c r="C16" s="6"/>
      <c r="D16" s="6"/>
      <c r="E16" s="4"/>
      <c r="H16" s="10"/>
      <c r="I16" s="10"/>
      <c r="J16" s="10"/>
      <c r="K16" s="10"/>
    </row>
    <row r="17" spans="1:5" s="1" customFormat="1" ht="18.75" customHeight="1">
      <c r="A17" s="5"/>
      <c r="B17" s="5"/>
      <c r="C17" s="6"/>
      <c r="D17" s="6"/>
      <c r="E17" s="4"/>
    </row>
    <row r="18" spans="1:12" ht="21" customHeight="1">
      <c r="A18" s="7"/>
      <c r="B18" s="13"/>
      <c r="C18" s="13"/>
      <c r="D18" s="13"/>
      <c r="E18" s="12"/>
      <c r="F18" s="13"/>
      <c r="J18" s="68" t="s">
        <v>1</v>
      </c>
      <c r="K18" s="68"/>
      <c r="L18" s="68"/>
    </row>
    <row r="19" spans="1:12" ht="21.75" customHeight="1">
      <c r="A19" s="64" t="s">
        <v>3</v>
      </c>
      <c r="B19" s="70" t="s">
        <v>13</v>
      </c>
      <c r="C19" s="71"/>
      <c r="D19" s="71"/>
      <c r="E19" s="71"/>
      <c r="F19" s="72"/>
      <c r="G19" s="70" t="s">
        <v>18</v>
      </c>
      <c r="H19" s="71"/>
      <c r="I19" s="71"/>
      <c r="J19" s="71"/>
      <c r="K19" s="71"/>
      <c r="L19" s="71"/>
    </row>
    <row r="20" spans="1:12" ht="20.25" customHeight="1">
      <c r="A20" s="65"/>
      <c r="B20" s="58" t="s">
        <v>12</v>
      </c>
      <c r="C20" s="57" t="s">
        <v>17</v>
      </c>
      <c r="D20" s="57"/>
      <c r="E20" s="57"/>
      <c r="F20" s="57"/>
      <c r="G20" s="56" t="s">
        <v>12</v>
      </c>
      <c r="H20" s="70" t="s">
        <v>17</v>
      </c>
      <c r="I20" s="71"/>
      <c r="J20" s="71"/>
      <c r="K20" s="71"/>
      <c r="L20" s="71"/>
    </row>
    <row r="21" spans="1:16" ht="54.75" customHeight="1">
      <c r="A21" s="65"/>
      <c r="B21" s="58"/>
      <c r="C21" s="58" t="s">
        <v>14</v>
      </c>
      <c r="D21" s="58" t="s">
        <v>20</v>
      </c>
      <c r="E21" s="58"/>
      <c r="F21" s="58"/>
      <c r="G21" s="56"/>
      <c r="H21" s="59" t="s">
        <v>14</v>
      </c>
      <c r="I21" s="70" t="s">
        <v>23</v>
      </c>
      <c r="J21" s="71"/>
      <c r="K21" s="71"/>
      <c r="L21" s="71"/>
      <c r="N21" s="43"/>
      <c r="O21" s="43"/>
      <c r="P21" s="43"/>
    </row>
    <row r="22" spans="1:16" ht="69.75" customHeight="1">
      <c r="A22" s="66"/>
      <c r="B22" s="58"/>
      <c r="C22" s="58"/>
      <c r="D22" s="14" t="s">
        <v>12</v>
      </c>
      <c r="E22" s="15" t="s">
        <v>6</v>
      </c>
      <c r="F22" s="14" t="s">
        <v>7</v>
      </c>
      <c r="G22" s="57"/>
      <c r="H22" s="60"/>
      <c r="I22" s="51" t="s">
        <v>12</v>
      </c>
      <c r="J22" s="52" t="s">
        <v>6</v>
      </c>
      <c r="K22" s="70" t="s">
        <v>7</v>
      </c>
      <c r="L22" s="71"/>
      <c r="M22" s="31"/>
      <c r="N22" s="31"/>
      <c r="O22" s="31"/>
      <c r="P22" s="31"/>
    </row>
    <row r="23" spans="1:16" ht="17.25" customHeight="1">
      <c r="A23" s="16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61">
        <v>11</v>
      </c>
      <c r="L23" s="62"/>
      <c r="M23" s="18"/>
      <c r="N23" s="44"/>
      <c r="O23" s="18"/>
      <c r="P23" s="44"/>
    </row>
    <row r="24" spans="1:16" ht="10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M24" s="41"/>
      <c r="N24" s="45"/>
      <c r="O24" s="44"/>
      <c r="P24" s="44"/>
    </row>
    <row r="25" spans="1:17" ht="18.75" customHeight="1">
      <c r="A25" s="19" t="s">
        <v>10</v>
      </c>
      <c r="B25" s="20">
        <f>C25+D25</f>
        <v>43408.374</v>
      </c>
      <c r="C25" s="20">
        <v>19665.894</v>
      </c>
      <c r="D25" s="20">
        <f>E25+F25</f>
        <v>23742.48</v>
      </c>
      <c r="E25" s="20">
        <v>21642.48</v>
      </c>
      <c r="F25" s="20">
        <v>2100</v>
      </c>
      <c r="G25" s="20">
        <f>H25+I25</f>
        <v>20260</v>
      </c>
      <c r="H25" s="20">
        <v>10115</v>
      </c>
      <c r="I25" s="20">
        <f>J25+K25</f>
        <v>10145</v>
      </c>
      <c r="J25" s="20">
        <v>8045</v>
      </c>
      <c r="K25" s="20">
        <v>2100</v>
      </c>
      <c r="L25" s="42"/>
      <c r="M25" s="32"/>
      <c r="N25" s="46"/>
      <c r="O25" s="32"/>
      <c r="P25" s="47"/>
      <c r="Q25" s="21"/>
    </row>
    <row r="26" spans="1:17" ht="18.75" customHeight="1">
      <c r="A26" s="19" t="s">
        <v>4</v>
      </c>
      <c r="B26" s="20">
        <f aca="true" t="shared" si="0" ref="B26:B32">C26+D26</f>
        <v>38666.331</v>
      </c>
      <c r="C26" s="20">
        <v>16265.744</v>
      </c>
      <c r="D26" s="20">
        <f aca="true" t="shared" si="1" ref="D26:D32">E26+F26</f>
        <v>22400.587</v>
      </c>
      <c r="E26" s="20">
        <v>17900.587</v>
      </c>
      <c r="F26" s="20">
        <v>4500</v>
      </c>
      <c r="G26" s="20">
        <f aca="true" t="shared" si="2" ref="G26:G32">H26+I26</f>
        <v>45416</v>
      </c>
      <c r="H26" s="20">
        <v>21675</v>
      </c>
      <c r="I26" s="20">
        <f aca="true" t="shared" si="3" ref="I26:I32">J26+K26</f>
        <v>23741</v>
      </c>
      <c r="J26" s="20">
        <v>17241</v>
      </c>
      <c r="K26" s="20">
        <v>6500</v>
      </c>
      <c r="L26" s="42"/>
      <c r="M26" s="32"/>
      <c r="N26" s="46"/>
      <c r="O26" s="32"/>
      <c r="P26" s="47"/>
      <c r="Q26" s="21"/>
    </row>
    <row r="27" spans="1:17" ht="18.75" customHeight="1">
      <c r="A27" s="19" t="s">
        <v>11</v>
      </c>
      <c r="B27" s="20">
        <f t="shared" si="0"/>
        <v>44442.649</v>
      </c>
      <c r="C27" s="20">
        <v>20158.287</v>
      </c>
      <c r="D27" s="20">
        <f t="shared" si="1"/>
        <v>24284.362</v>
      </c>
      <c r="E27" s="20">
        <v>22184.362</v>
      </c>
      <c r="F27" s="20">
        <v>2100</v>
      </c>
      <c r="G27" s="20">
        <f t="shared" si="2"/>
        <v>20263</v>
      </c>
      <c r="H27" s="20">
        <v>10118</v>
      </c>
      <c r="I27" s="20">
        <f t="shared" si="3"/>
        <v>10145</v>
      </c>
      <c r="J27" s="20">
        <v>8045</v>
      </c>
      <c r="K27" s="20">
        <v>2100</v>
      </c>
      <c r="L27" s="42"/>
      <c r="M27" s="32"/>
      <c r="N27" s="46"/>
      <c r="O27" s="32"/>
      <c r="P27" s="47"/>
      <c r="Q27" s="21"/>
    </row>
    <row r="28" spans="1:17" ht="18.75" customHeight="1">
      <c r="A28" s="19" t="s">
        <v>5</v>
      </c>
      <c r="B28" s="20">
        <f t="shared" si="0"/>
        <v>47075.453</v>
      </c>
      <c r="C28" s="20"/>
      <c r="D28" s="20">
        <f t="shared" si="1"/>
        <v>47075.453</v>
      </c>
      <c r="E28" s="20">
        <v>42975.453</v>
      </c>
      <c r="F28" s="20">
        <v>4100</v>
      </c>
      <c r="G28" s="20">
        <f t="shared" si="2"/>
        <v>39556</v>
      </c>
      <c r="H28" s="20">
        <v>19748</v>
      </c>
      <c r="I28" s="20">
        <f t="shared" si="3"/>
        <v>19808</v>
      </c>
      <c r="J28" s="20">
        <v>15708</v>
      </c>
      <c r="K28" s="20">
        <v>4100</v>
      </c>
      <c r="L28" s="42"/>
      <c r="M28" s="32"/>
      <c r="N28" s="46"/>
      <c r="O28" s="32"/>
      <c r="P28" s="47"/>
      <c r="Q28" s="21"/>
    </row>
    <row r="29" spans="1:17" ht="18.75" customHeight="1">
      <c r="A29" s="19" t="s">
        <v>15</v>
      </c>
      <c r="B29" s="20">
        <f t="shared" si="0"/>
        <v>108854.143</v>
      </c>
      <c r="C29" s="20">
        <v>31360.187</v>
      </c>
      <c r="D29" s="20">
        <f t="shared" si="1"/>
        <v>77493.956</v>
      </c>
      <c r="E29" s="20">
        <v>73293.956</v>
      </c>
      <c r="F29" s="20">
        <v>4200</v>
      </c>
      <c r="G29" s="20">
        <f t="shared" si="2"/>
        <v>40519.947</v>
      </c>
      <c r="H29" s="20">
        <v>20230</v>
      </c>
      <c r="I29" s="20">
        <f t="shared" si="3"/>
        <v>20289.947</v>
      </c>
      <c r="J29" s="20">
        <v>16089.947</v>
      </c>
      <c r="K29" s="20">
        <v>4200</v>
      </c>
      <c r="L29" s="42"/>
      <c r="M29" s="32"/>
      <c r="N29" s="46"/>
      <c r="O29" s="32"/>
      <c r="P29" s="47"/>
      <c r="Q29" s="21"/>
    </row>
    <row r="30" spans="1:17" ht="18.75" customHeight="1">
      <c r="A30" s="19" t="s">
        <v>9</v>
      </c>
      <c r="B30" s="20">
        <f t="shared" si="0"/>
        <v>1141.7304</v>
      </c>
      <c r="C30" s="20"/>
      <c r="D30" s="20">
        <f t="shared" si="1"/>
        <v>1141.7304</v>
      </c>
      <c r="E30" s="20"/>
      <c r="F30" s="20">
        <v>1141.7304</v>
      </c>
      <c r="G30" s="20">
        <f t="shared" si="2"/>
        <v>11015.7304</v>
      </c>
      <c r="H30" s="20">
        <v>5500</v>
      </c>
      <c r="I30" s="20">
        <f t="shared" si="3"/>
        <v>5515.7304</v>
      </c>
      <c r="J30" s="20">
        <v>4374</v>
      </c>
      <c r="K30" s="20">
        <v>1141.7304</v>
      </c>
      <c r="L30" s="42"/>
      <c r="M30" s="33"/>
      <c r="N30" s="46"/>
      <c r="O30" s="32"/>
      <c r="P30" s="47"/>
      <c r="Q30" s="21"/>
    </row>
    <row r="31" spans="1:17" ht="18.75" customHeight="1">
      <c r="A31" s="19" t="s">
        <v>8</v>
      </c>
      <c r="B31" s="20">
        <f t="shared" si="0"/>
        <v>25449.968</v>
      </c>
      <c r="C31" s="20"/>
      <c r="D31" s="20">
        <f t="shared" si="1"/>
        <v>25449.968</v>
      </c>
      <c r="E31" s="20">
        <v>23349.968</v>
      </c>
      <c r="F31" s="20">
        <v>2100</v>
      </c>
      <c r="G31" s="20">
        <f t="shared" si="2"/>
        <v>20263</v>
      </c>
      <c r="H31" s="20">
        <v>10115</v>
      </c>
      <c r="I31" s="20">
        <f t="shared" si="3"/>
        <v>10148</v>
      </c>
      <c r="J31" s="20">
        <v>8048</v>
      </c>
      <c r="K31" s="20">
        <v>2100</v>
      </c>
      <c r="L31" s="42"/>
      <c r="M31" s="32"/>
      <c r="N31" s="46"/>
      <c r="O31" s="32"/>
      <c r="P31" s="47"/>
      <c r="Q31" s="21"/>
    </row>
    <row r="32" spans="1:17" ht="18.75" customHeight="1">
      <c r="A32" s="19" t="s">
        <v>16</v>
      </c>
      <c r="B32" s="20">
        <f t="shared" si="0"/>
        <v>35575.776</v>
      </c>
      <c r="C32" s="20">
        <v>15936.988</v>
      </c>
      <c r="D32" s="20">
        <f t="shared" si="1"/>
        <v>19638.788</v>
      </c>
      <c r="E32" s="20">
        <v>17538.788</v>
      </c>
      <c r="F32" s="20">
        <v>2100</v>
      </c>
      <c r="G32" s="20">
        <f t="shared" si="2"/>
        <v>19199.35268</v>
      </c>
      <c r="H32" s="20">
        <v>10113</v>
      </c>
      <c r="I32" s="20">
        <f t="shared" si="3"/>
        <v>9086.35268</v>
      </c>
      <c r="J32" s="20">
        <v>8048</v>
      </c>
      <c r="K32" s="20">
        <v>1038.35268</v>
      </c>
      <c r="L32" s="42"/>
      <c r="M32" s="32"/>
      <c r="N32" s="46"/>
      <c r="O32" s="32"/>
      <c r="P32" s="47"/>
      <c r="Q32" s="21"/>
    </row>
    <row r="33" spans="1:17" ht="10.5" customHeight="1">
      <c r="A33" s="19"/>
      <c r="B33" s="20"/>
      <c r="C33" s="20"/>
      <c r="D33" s="20"/>
      <c r="E33" s="20"/>
      <c r="F33" s="20"/>
      <c r="G33" s="20"/>
      <c r="H33" s="55"/>
      <c r="I33" s="55"/>
      <c r="J33" s="20"/>
      <c r="M33" s="33"/>
      <c r="N33" s="45"/>
      <c r="O33" s="44"/>
      <c r="P33" s="44"/>
      <c r="Q33" s="21"/>
    </row>
    <row r="34" spans="1:17" ht="18.75" customHeight="1">
      <c r="A34" s="19" t="s">
        <v>2</v>
      </c>
      <c r="B34" s="22">
        <f>B25+B26+B27+B28+B29+B30+B31+B32</f>
        <v>344614.4244</v>
      </c>
      <c r="C34" s="22">
        <f>SUM(C25:C32)</f>
        <v>103387.1</v>
      </c>
      <c r="D34" s="22">
        <f aca="true" t="shared" si="4" ref="D34:K34">SUM(D25:D32)</f>
        <v>241227.3244</v>
      </c>
      <c r="E34" s="22">
        <f t="shared" si="4"/>
        <v>218885.594</v>
      </c>
      <c r="F34" s="22">
        <f t="shared" si="4"/>
        <v>22341.7304</v>
      </c>
      <c r="G34" s="22">
        <f t="shared" si="4"/>
        <v>216493.03008</v>
      </c>
      <c r="H34" s="22">
        <f t="shared" si="4"/>
        <v>107614</v>
      </c>
      <c r="I34" s="22">
        <f t="shared" si="4"/>
        <v>108879.03008</v>
      </c>
      <c r="J34" s="22">
        <f t="shared" si="4"/>
        <v>85598.947</v>
      </c>
      <c r="K34" s="22">
        <f t="shared" si="4"/>
        <v>23280.08308</v>
      </c>
      <c r="L34" s="19" t="s">
        <v>38</v>
      </c>
      <c r="M34" s="34"/>
      <c r="N34" s="48"/>
      <c r="O34" s="48"/>
      <c r="P34" s="48"/>
      <c r="Q34" s="21"/>
    </row>
    <row r="35" spans="2:16" ht="12.75">
      <c r="B35" s="21"/>
      <c r="N35" s="43"/>
      <c r="O35" s="43"/>
      <c r="P35" s="43"/>
    </row>
    <row r="36" spans="3:16" ht="12.75">
      <c r="C36" s="25"/>
      <c r="D36" s="26"/>
      <c r="E36" s="26"/>
      <c r="F36" s="26"/>
      <c r="G36" s="26"/>
      <c r="H36" s="27"/>
      <c r="N36" s="43"/>
      <c r="O36" s="43"/>
      <c r="P36" s="43"/>
    </row>
    <row r="37" spans="14:16" ht="12.75">
      <c r="N37" s="43"/>
      <c r="O37" s="43"/>
      <c r="P37" s="43"/>
    </row>
    <row r="39" spans="3:8" ht="12.75">
      <c r="C39" s="28"/>
      <c r="H39" s="28"/>
    </row>
  </sheetData>
  <sheetProtection/>
  <mergeCells count="25">
    <mergeCell ref="J18:L18"/>
    <mergeCell ref="A14:L14"/>
    <mergeCell ref="G19:L19"/>
    <mergeCell ref="H20:L20"/>
    <mergeCell ref="I21:L21"/>
    <mergeCell ref="K22:L22"/>
    <mergeCell ref="B19:F19"/>
    <mergeCell ref="B20:B22"/>
    <mergeCell ref="C20:F20"/>
    <mergeCell ref="H1:L1"/>
    <mergeCell ref="H2:L2"/>
    <mergeCell ref="H3:L3"/>
    <mergeCell ref="H4:L4"/>
    <mergeCell ref="H5:L5"/>
    <mergeCell ref="H6:L6"/>
    <mergeCell ref="H7:L7"/>
    <mergeCell ref="H8:L8"/>
    <mergeCell ref="H33:I33"/>
    <mergeCell ref="G20:G22"/>
    <mergeCell ref="C21:C22"/>
    <mergeCell ref="D21:F21"/>
    <mergeCell ref="H21:H22"/>
    <mergeCell ref="K23:L23"/>
    <mergeCell ref="A12:K12"/>
    <mergeCell ref="A19:A22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landscape" paperSize="9" scale="73" r:id="rId1"/>
  <headerFooter differentFirst="1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88" zoomScaleNormal="88" zoomScalePageLayoutView="85" workbookViewId="0" topLeftCell="L24">
      <selection activeCell="Q27" sqref="Q27"/>
    </sheetView>
  </sheetViews>
  <sheetFormatPr defaultColWidth="9.00390625" defaultRowHeight="12.75"/>
  <cols>
    <col min="1" max="1" width="17.75390625" style="0" hidden="1" customWidth="1"/>
    <col min="2" max="2" width="14.75390625" style="0" hidden="1" customWidth="1"/>
    <col min="3" max="3" width="15.25390625" style="0" hidden="1" customWidth="1"/>
    <col min="4" max="4" width="13.625" style="0" hidden="1" customWidth="1"/>
    <col min="5" max="5" width="17.125" style="0" hidden="1" customWidth="1"/>
    <col min="6" max="6" width="15.375" style="0" hidden="1" customWidth="1"/>
    <col min="7" max="7" width="15.25390625" style="0" hidden="1" customWidth="1"/>
    <col min="8" max="8" width="15.375" style="0" hidden="1" customWidth="1"/>
    <col min="9" max="9" width="15.00390625" style="0" hidden="1" customWidth="1"/>
    <col min="10" max="10" width="17.375" style="0" hidden="1" customWidth="1"/>
    <col min="11" max="11" width="15.125" style="0" hidden="1" customWidth="1"/>
    <col min="12" max="12" width="20.25390625" style="0" customWidth="1"/>
    <col min="13" max="13" width="20.125" style="0" customWidth="1"/>
    <col min="14" max="14" width="26.125" style="0" customWidth="1"/>
    <col min="15" max="15" width="20.625" style="0" customWidth="1"/>
    <col min="16" max="16" width="26.375" style="0" customWidth="1"/>
    <col min="17" max="17" width="19.375" style="0" customWidth="1"/>
  </cols>
  <sheetData>
    <row r="1" spans="1:11" s="3" customFormat="1" ht="18.75" hidden="1">
      <c r="A1" s="9"/>
      <c r="B1" s="9"/>
      <c r="C1" s="9"/>
      <c r="D1" s="9"/>
      <c r="E1" s="9"/>
      <c r="F1" s="9"/>
      <c r="G1" s="9"/>
      <c r="H1" s="67" t="s">
        <v>22</v>
      </c>
      <c r="I1" s="67"/>
      <c r="J1" s="67"/>
      <c r="K1" s="67"/>
    </row>
    <row r="2" spans="1:11" s="1" customFormat="1" ht="18.75" hidden="1">
      <c r="A2" s="9"/>
      <c r="B2" s="9"/>
      <c r="C2" s="9"/>
      <c r="D2" s="9"/>
      <c r="E2" s="9"/>
      <c r="F2" s="9"/>
      <c r="G2" s="9"/>
      <c r="H2" s="67" t="s">
        <v>21</v>
      </c>
      <c r="I2" s="67"/>
      <c r="J2" s="67"/>
      <c r="K2" s="67"/>
    </row>
    <row r="3" spans="1:11" s="1" customFormat="1" ht="18.75" hidden="1">
      <c r="A3" s="5"/>
      <c r="B3" s="5"/>
      <c r="C3" s="6"/>
      <c r="D3" s="6"/>
      <c r="E3" s="4"/>
      <c r="H3" s="67" t="s">
        <v>24</v>
      </c>
      <c r="I3" s="67"/>
      <c r="J3" s="67"/>
      <c r="K3" s="67"/>
    </row>
    <row r="4" spans="1:11" s="1" customFormat="1" ht="18.75" hidden="1">
      <c r="A4" s="5"/>
      <c r="B4" s="5"/>
      <c r="C4" s="6"/>
      <c r="D4" s="6"/>
      <c r="E4" s="4"/>
      <c r="H4" s="67" t="s">
        <v>25</v>
      </c>
      <c r="I4" s="67"/>
      <c r="J4" s="67"/>
      <c r="K4" s="67"/>
    </row>
    <row r="5" spans="1:11" s="1" customFormat="1" ht="18.75" hidden="1">
      <c r="A5" s="5"/>
      <c r="B5" s="5"/>
      <c r="C5" s="6"/>
      <c r="D5" s="6"/>
      <c r="E5" s="4"/>
      <c r="H5" s="53" t="s">
        <v>26</v>
      </c>
      <c r="I5" s="53"/>
      <c r="J5" s="53"/>
      <c r="K5" s="53"/>
    </row>
    <row r="6" spans="1:11" s="1" customFormat="1" ht="18.75" hidden="1">
      <c r="A6" s="5"/>
      <c r="B6" s="5"/>
      <c r="C6" s="6"/>
      <c r="D6" s="6"/>
      <c r="E6" s="4"/>
      <c r="H6" s="53" t="s">
        <v>27</v>
      </c>
      <c r="I6" s="53"/>
      <c r="J6" s="53"/>
      <c r="K6" s="53"/>
    </row>
    <row r="7" spans="1:11" s="1" customFormat="1" ht="18.75" hidden="1">
      <c r="A7" s="5"/>
      <c r="B7" s="5"/>
      <c r="C7" s="6"/>
      <c r="D7" s="6"/>
      <c r="E7" s="4"/>
      <c r="H7" s="53" t="s">
        <v>28</v>
      </c>
      <c r="I7" s="53"/>
      <c r="J7" s="53"/>
      <c r="K7" s="53"/>
    </row>
    <row r="8" spans="1:11" s="1" customFormat="1" ht="18.75" hidden="1">
      <c r="A8" s="5"/>
      <c r="B8" s="5"/>
      <c r="C8" s="6"/>
      <c r="D8" s="6"/>
      <c r="E8" s="4"/>
      <c r="H8" s="54" t="s">
        <v>29</v>
      </c>
      <c r="I8" s="53"/>
      <c r="J8" s="53"/>
      <c r="K8" s="53"/>
    </row>
    <row r="9" spans="1:5" s="1" customFormat="1" ht="18.75" hidden="1">
      <c r="A9" s="5"/>
      <c r="B9" s="5"/>
      <c r="C9" s="6"/>
      <c r="D9" s="6"/>
      <c r="E9" s="4"/>
    </row>
    <row r="10" spans="1:5" s="1" customFormat="1" ht="18.75" hidden="1">
      <c r="A10" s="5"/>
      <c r="B10" s="5"/>
      <c r="C10" s="6"/>
      <c r="D10" s="6"/>
      <c r="E10" s="4"/>
    </row>
    <row r="11" spans="1:5" s="1" customFormat="1" ht="18.75" hidden="1">
      <c r="A11" s="5"/>
      <c r="B11" s="5"/>
      <c r="C11" s="6"/>
      <c r="D11" s="6"/>
      <c r="E11" s="4"/>
    </row>
    <row r="12" spans="1:5" s="1" customFormat="1" ht="18.75" hidden="1">
      <c r="A12" s="5"/>
      <c r="B12" s="5"/>
      <c r="C12" s="6"/>
      <c r="D12" s="6"/>
      <c r="E12" s="4"/>
    </row>
    <row r="13" spans="1:10" s="2" customFormat="1" ht="18.75" customHeight="1" hidden="1">
      <c r="A13" s="63" t="s">
        <v>0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s="2" customFormat="1" ht="18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s="2" customFormat="1" ht="77.25" customHeight="1" hidden="1">
      <c r="A15" s="69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0" s="2" customFormat="1" ht="18" customHeight="1" hidden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1" s="1" customFormat="1" ht="18.75" hidden="1">
      <c r="A17" s="5"/>
      <c r="B17" s="5"/>
      <c r="C17" s="6"/>
      <c r="D17" s="6"/>
      <c r="E17" s="4"/>
      <c r="H17" s="10"/>
      <c r="I17" s="10"/>
      <c r="J17" s="10"/>
      <c r="K17" s="10"/>
    </row>
    <row r="18" spans="1:11" s="1" customFormat="1" ht="18.75" hidden="1">
      <c r="A18" s="5"/>
      <c r="B18" s="5"/>
      <c r="C18" s="6"/>
      <c r="D18" s="6"/>
      <c r="E18" s="4"/>
      <c r="H18" s="10"/>
      <c r="I18" s="10"/>
      <c r="J18" s="10"/>
      <c r="K18" s="10"/>
    </row>
    <row r="19" spans="1:5" s="1" customFormat="1" ht="18.75" hidden="1">
      <c r="A19" s="5"/>
      <c r="B19" s="5"/>
      <c r="C19" s="6"/>
      <c r="D19" s="6"/>
      <c r="E19" s="4"/>
    </row>
    <row r="20" spans="1:11" ht="21" customHeight="1" hidden="1">
      <c r="A20" s="7"/>
      <c r="B20" s="13"/>
      <c r="C20" s="13"/>
      <c r="D20" s="13"/>
      <c r="E20" s="12"/>
      <c r="F20" s="13"/>
      <c r="J20" s="75" t="s">
        <v>1</v>
      </c>
      <c r="K20" s="75"/>
    </row>
    <row r="21" spans="1:11" ht="21.75" customHeight="1" hidden="1">
      <c r="A21" s="64" t="s">
        <v>3</v>
      </c>
      <c r="B21" s="70" t="s">
        <v>13</v>
      </c>
      <c r="C21" s="71"/>
      <c r="D21" s="71"/>
      <c r="E21" s="71"/>
      <c r="F21" s="72"/>
      <c r="G21" s="70" t="s">
        <v>18</v>
      </c>
      <c r="H21" s="71"/>
      <c r="I21" s="71"/>
      <c r="J21" s="71"/>
      <c r="K21" s="71"/>
    </row>
    <row r="22" spans="1:11" ht="20.25" customHeight="1" hidden="1">
      <c r="A22" s="65"/>
      <c r="B22" s="58" t="s">
        <v>12</v>
      </c>
      <c r="C22" s="57" t="s">
        <v>17</v>
      </c>
      <c r="D22" s="57"/>
      <c r="E22" s="57"/>
      <c r="F22" s="57"/>
      <c r="G22" s="56" t="s">
        <v>12</v>
      </c>
      <c r="H22" s="70" t="s">
        <v>17</v>
      </c>
      <c r="I22" s="71"/>
      <c r="J22" s="71"/>
      <c r="K22" s="71"/>
    </row>
    <row r="23" spans="1:11" ht="54.75" customHeight="1" hidden="1">
      <c r="A23" s="65"/>
      <c r="B23" s="58"/>
      <c r="C23" s="58" t="s">
        <v>14</v>
      </c>
      <c r="D23" s="58" t="s">
        <v>20</v>
      </c>
      <c r="E23" s="58"/>
      <c r="F23" s="58"/>
      <c r="G23" s="56"/>
      <c r="H23" s="73" t="s">
        <v>14</v>
      </c>
      <c r="I23" s="70" t="s">
        <v>23</v>
      </c>
      <c r="J23" s="71"/>
      <c r="K23" s="74"/>
    </row>
    <row r="24" spans="1:17" ht="69.75" customHeight="1">
      <c r="A24" s="66"/>
      <c r="B24" s="58"/>
      <c r="C24" s="58"/>
      <c r="D24" s="14" t="s">
        <v>12</v>
      </c>
      <c r="E24" s="15" t="s">
        <v>6</v>
      </c>
      <c r="F24" s="14" t="s">
        <v>7</v>
      </c>
      <c r="G24" s="57"/>
      <c r="H24" s="60"/>
      <c r="I24" s="14" t="s">
        <v>12</v>
      </c>
      <c r="J24" s="15" t="s">
        <v>6</v>
      </c>
      <c r="K24" s="23" t="s">
        <v>7</v>
      </c>
      <c r="M24" s="31" t="s">
        <v>32</v>
      </c>
      <c r="N24" s="35" t="s">
        <v>30</v>
      </c>
      <c r="O24" s="31" t="s">
        <v>33</v>
      </c>
      <c r="P24" s="35" t="s">
        <v>31</v>
      </c>
      <c r="Q24" s="49" t="s">
        <v>36</v>
      </c>
    </row>
    <row r="25" spans="1:17" ht="17.25" customHeight="1" hidden="1">
      <c r="A25" s="16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24">
        <v>11</v>
      </c>
      <c r="M25" s="18">
        <v>12</v>
      </c>
      <c r="N25" s="39" t="s">
        <v>34</v>
      </c>
      <c r="O25" s="18">
        <v>14</v>
      </c>
      <c r="P25" s="39" t="s">
        <v>35</v>
      </c>
      <c r="Q25" s="49"/>
    </row>
    <row r="26" spans="1:17" ht="5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M26" s="41"/>
      <c r="N26" s="36"/>
      <c r="O26" s="41"/>
      <c r="P26" s="39"/>
      <c r="Q26" s="49"/>
    </row>
    <row r="27" spans="1:17" ht="20.25" customHeight="1">
      <c r="A27" s="19" t="s">
        <v>10</v>
      </c>
      <c r="B27" s="20">
        <f>C27+D27</f>
        <v>22808</v>
      </c>
      <c r="C27" s="29">
        <v>12000</v>
      </c>
      <c r="D27" s="20">
        <f>E27+F27</f>
        <v>10808</v>
      </c>
      <c r="E27" s="29">
        <v>8708</v>
      </c>
      <c r="F27" s="20">
        <v>2100</v>
      </c>
      <c r="G27" s="20">
        <f>H27+I27</f>
        <v>20260</v>
      </c>
      <c r="H27" s="20">
        <v>10115</v>
      </c>
      <c r="I27" s="20">
        <f>J27+K27</f>
        <v>10145</v>
      </c>
      <c r="J27" s="20">
        <v>8045</v>
      </c>
      <c r="K27" s="20">
        <v>2100</v>
      </c>
      <c r="L27" s="42" t="s">
        <v>10</v>
      </c>
      <c r="M27" s="32">
        <v>21642.48</v>
      </c>
      <c r="N27" s="37">
        <f>M27-E27</f>
        <v>12934.48</v>
      </c>
      <c r="O27" s="32">
        <v>19665.894</v>
      </c>
      <c r="P27" s="40">
        <f>O27-C27</f>
        <v>7665.894</v>
      </c>
      <c r="Q27" s="50">
        <f>N27+P27</f>
        <v>20600.374</v>
      </c>
    </row>
    <row r="28" spans="1:17" ht="19.5" customHeight="1">
      <c r="A28" s="19" t="s">
        <v>4</v>
      </c>
      <c r="B28" s="20">
        <f aca="true" t="shared" si="0" ref="B28:B34">C28+D28</f>
        <v>32074</v>
      </c>
      <c r="C28" s="29">
        <f>17000</f>
        <v>17000</v>
      </c>
      <c r="D28" s="20">
        <f aca="true" t="shared" si="1" ref="D28:D34">E28+F28</f>
        <v>15074</v>
      </c>
      <c r="E28" s="29">
        <v>10574</v>
      </c>
      <c r="F28" s="20">
        <v>4500</v>
      </c>
      <c r="G28" s="20">
        <f aca="true" t="shared" si="2" ref="G28:G34">H28+I28</f>
        <v>45416</v>
      </c>
      <c r="H28" s="20">
        <v>21675</v>
      </c>
      <c r="I28" s="20">
        <f aca="true" t="shared" si="3" ref="I28:I34">J28+K28</f>
        <v>23741</v>
      </c>
      <c r="J28" s="20">
        <v>17241</v>
      </c>
      <c r="K28" s="20">
        <v>6500</v>
      </c>
      <c r="L28" s="42" t="s">
        <v>4</v>
      </c>
      <c r="M28" s="32">
        <v>17900.587</v>
      </c>
      <c r="N28" s="37">
        <f aca="true" t="shared" si="4" ref="N28:N34">M28-E28</f>
        <v>7326.587</v>
      </c>
      <c r="O28" s="32">
        <v>16265.744</v>
      </c>
      <c r="P28" s="40">
        <f aca="true" t="shared" si="5" ref="P28:P34">O28-C28</f>
        <v>-734.256</v>
      </c>
      <c r="Q28" s="50">
        <f aca="true" t="shared" si="6" ref="Q28:Q34">N28+P28</f>
        <v>6592.331</v>
      </c>
    </row>
    <row r="29" spans="1:17" ht="19.5" customHeight="1">
      <c r="A29" s="19" t="s">
        <v>11</v>
      </c>
      <c r="B29" s="20">
        <f t="shared" si="0"/>
        <v>40894</v>
      </c>
      <c r="C29" s="29">
        <v>22000</v>
      </c>
      <c r="D29" s="20">
        <f t="shared" si="1"/>
        <v>18894</v>
      </c>
      <c r="E29" s="29">
        <v>16794</v>
      </c>
      <c r="F29" s="20">
        <v>2100</v>
      </c>
      <c r="G29" s="20">
        <f t="shared" si="2"/>
        <v>20263</v>
      </c>
      <c r="H29" s="20">
        <v>10118</v>
      </c>
      <c r="I29" s="20">
        <f t="shared" si="3"/>
        <v>10145</v>
      </c>
      <c r="J29" s="20">
        <v>8045</v>
      </c>
      <c r="K29" s="20">
        <v>2100</v>
      </c>
      <c r="L29" s="42" t="s">
        <v>11</v>
      </c>
      <c r="M29" s="32">
        <v>22184.362</v>
      </c>
      <c r="N29" s="37">
        <f t="shared" si="4"/>
        <v>5390.362</v>
      </c>
      <c r="O29" s="32">
        <v>20158.287</v>
      </c>
      <c r="P29" s="40">
        <f t="shared" si="5"/>
        <v>-1841.713</v>
      </c>
      <c r="Q29" s="50">
        <f t="shared" si="6"/>
        <v>3548.649</v>
      </c>
    </row>
    <row r="30" spans="1:17" ht="19.5" customHeight="1">
      <c r="A30" s="19" t="s">
        <v>5</v>
      </c>
      <c r="B30" s="20">
        <f t="shared" si="0"/>
        <v>33296</v>
      </c>
      <c r="C30" s="29">
        <v>18000</v>
      </c>
      <c r="D30" s="20">
        <f t="shared" si="1"/>
        <v>15296</v>
      </c>
      <c r="E30" s="29">
        <v>11196</v>
      </c>
      <c r="F30" s="20">
        <v>4100</v>
      </c>
      <c r="G30" s="20">
        <f t="shared" si="2"/>
        <v>39556</v>
      </c>
      <c r="H30" s="20">
        <v>19748</v>
      </c>
      <c r="I30" s="20">
        <f t="shared" si="3"/>
        <v>19808</v>
      </c>
      <c r="J30" s="20">
        <v>15708</v>
      </c>
      <c r="K30" s="20">
        <v>4100</v>
      </c>
      <c r="L30" s="42" t="s">
        <v>5</v>
      </c>
      <c r="M30" s="32">
        <v>42975.453</v>
      </c>
      <c r="N30" s="37">
        <f t="shared" si="4"/>
        <v>31779.453</v>
      </c>
      <c r="O30" s="32"/>
      <c r="P30" s="40">
        <f t="shared" si="5"/>
        <v>-18000</v>
      </c>
      <c r="Q30" s="50">
        <f t="shared" si="6"/>
        <v>13779.453</v>
      </c>
    </row>
    <row r="31" spans="1:17" ht="19.5" customHeight="1">
      <c r="A31" s="19" t="s">
        <v>15</v>
      </c>
      <c r="B31" s="20">
        <f t="shared" si="0"/>
        <v>40681.001</v>
      </c>
      <c r="C31" s="29">
        <v>21387.1</v>
      </c>
      <c r="D31" s="20">
        <f t="shared" si="1"/>
        <v>19293.901</v>
      </c>
      <c r="E31" s="29">
        <v>15093.901</v>
      </c>
      <c r="F31" s="20">
        <v>4200</v>
      </c>
      <c r="G31" s="20">
        <f t="shared" si="2"/>
        <v>40519.947</v>
      </c>
      <c r="H31" s="20">
        <v>20230</v>
      </c>
      <c r="I31" s="20">
        <f t="shared" si="3"/>
        <v>20289.947</v>
      </c>
      <c r="J31" s="20">
        <v>16089.947</v>
      </c>
      <c r="K31" s="20">
        <v>4200</v>
      </c>
      <c r="L31" s="42" t="s">
        <v>15</v>
      </c>
      <c r="M31" s="32">
        <v>73293.956</v>
      </c>
      <c r="N31" s="37">
        <f t="shared" si="4"/>
        <v>58200.055</v>
      </c>
      <c r="O31" s="32">
        <v>31360.187</v>
      </c>
      <c r="P31" s="40">
        <f t="shared" si="5"/>
        <v>9973.087</v>
      </c>
      <c r="Q31" s="50">
        <f t="shared" si="6"/>
        <v>68173.142</v>
      </c>
    </row>
    <row r="32" spans="1:17" ht="19.5" customHeight="1">
      <c r="A32" s="19" t="s">
        <v>9</v>
      </c>
      <c r="B32" s="20">
        <f t="shared" si="0"/>
        <v>1141.7304</v>
      </c>
      <c r="C32" s="29"/>
      <c r="D32" s="20">
        <f t="shared" si="1"/>
        <v>1141.7304</v>
      </c>
      <c r="E32" s="29"/>
      <c r="F32" s="20">
        <v>1141.7304</v>
      </c>
      <c r="G32" s="20">
        <f t="shared" si="2"/>
        <v>11015.7304</v>
      </c>
      <c r="H32" s="20">
        <v>5500</v>
      </c>
      <c r="I32" s="20">
        <f t="shared" si="3"/>
        <v>5515.7304</v>
      </c>
      <c r="J32" s="20">
        <v>4374</v>
      </c>
      <c r="K32" s="20">
        <v>1141.7304</v>
      </c>
      <c r="L32" s="42" t="s">
        <v>9</v>
      </c>
      <c r="M32" s="33"/>
      <c r="N32" s="37">
        <f t="shared" si="4"/>
        <v>0</v>
      </c>
      <c r="O32" s="32"/>
      <c r="P32" s="40">
        <f t="shared" si="5"/>
        <v>0</v>
      </c>
      <c r="Q32" s="50">
        <f t="shared" si="6"/>
        <v>0</v>
      </c>
    </row>
    <row r="33" spans="1:17" ht="19.5" customHeight="1">
      <c r="A33" s="19" t="s">
        <v>8</v>
      </c>
      <c r="B33" s="20">
        <f t="shared" si="0"/>
        <v>2100</v>
      </c>
      <c r="C33" s="29"/>
      <c r="D33" s="20">
        <f t="shared" si="1"/>
        <v>2100</v>
      </c>
      <c r="E33" s="29"/>
      <c r="F33" s="20">
        <v>2100</v>
      </c>
      <c r="G33" s="20">
        <f t="shared" si="2"/>
        <v>20263</v>
      </c>
      <c r="H33" s="20">
        <v>10115</v>
      </c>
      <c r="I33" s="20">
        <f t="shared" si="3"/>
        <v>10148</v>
      </c>
      <c r="J33" s="20">
        <v>8048</v>
      </c>
      <c r="K33" s="20">
        <v>2100</v>
      </c>
      <c r="L33" s="42" t="s">
        <v>8</v>
      </c>
      <c r="M33" s="32">
        <v>23349.968</v>
      </c>
      <c r="N33" s="37">
        <f t="shared" si="4"/>
        <v>23349.968</v>
      </c>
      <c r="O33" s="32"/>
      <c r="P33" s="40">
        <f t="shared" si="5"/>
        <v>0</v>
      </c>
      <c r="Q33" s="50">
        <f t="shared" si="6"/>
        <v>23349.968</v>
      </c>
    </row>
    <row r="34" spans="1:17" ht="19.5" customHeight="1">
      <c r="A34" s="19" t="s">
        <v>16</v>
      </c>
      <c r="B34" s="20">
        <f t="shared" si="0"/>
        <v>23808</v>
      </c>
      <c r="C34" s="29">
        <v>13000</v>
      </c>
      <c r="D34" s="20">
        <f t="shared" si="1"/>
        <v>10808</v>
      </c>
      <c r="E34" s="29">
        <v>8708</v>
      </c>
      <c r="F34" s="20">
        <v>2100</v>
      </c>
      <c r="G34" s="20">
        <f t="shared" si="2"/>
        <v>19199.35268</v>
      </c>
      <c r="H34" s="20">
        <v>10113</v>
      </c>
      <c r="I34" s="20">
        <f t="shared" si="3"/>
        <v>9086.35268</v>
      </c>
      <c r="J34" s="20">
        <v>8048</v>
      </c>
      <c r="K34" s="20">
        <v>1038.35268</v>
      </c>
      <c r="L34" s="42" t="s">
        <v>16</v>
      </c>
      <c r="M34" s="32">
        <v>17538.788</v>
      </c>
      <c r="N34" s="37">
        <f t="shared" si="4"/>
        <v>8830.788</v>
      </c>
      <c r="O34" s="32">
        <v>15936.988</v>
      </c>
      <c r="P34" s="40">
        <f t="shared" si="5"/>
        <v>2936.988</v>
      </c>
      <c r="Q34" s="50">
        <f t="shared" si="6"/>
        <v>11767.776</v>
      </c>
    </row>
    <row r="35" spans="1:17" ht="9.75" customHeight="1">
      <c r="A35" s="19"/>
      <c r="B35" s="20"/>
      <c r="C35" s="20"/>
      <c r="D35" s="20"/>
      <c r="E35" s="20"/>
      <c r="F35" s="20"/>
      <c r="G35" s="20"/>
      <c r="H35" s="55"/>
      <c r="I35" s="55"/>
      <c r="J35" s="20"/>
      <c r="M35" s="33"/>
      <c r="N35" s="36"/>
      <c r="O35" s="41"/>
      <c r="P35" s="39"/>
      <c r="Q35" s="50"/>
    </row>
    <row r="36" spans="1:17" ht="20.25" customHeight="1">
      <c r="A36" s="19" t="s">
        <v>2</v>
      </c>
      <c r="B36" s="22">
        <f>B27+B28+B29+B30+B31+B32+B33+B34</f>
        <v>196802.7314</v>
      </c>
      <c r="C36" s="30">
        <f>SUM(C27:C34)</f>
        <v>103387.1</v>
      </c>
      <c r="D36" s="22">
        <f aca="true" t="shared" si="7" ref="D36:K36">SUM(D27:D34)</f>
        <v>93415.6314</v>
      </c>
      <c r="E36" s="30">
        <f t="shared" si="7"/>
        <v>71073.901</v>
      </c>
      <c r="F36" s="22">
        <f t="shared" si="7"/>
        <v>22341.7304</v>
      </c>
      <c r="G36" s="22">
        <f t="shared" si="7"/>
        <v>216493.03008</v>
      </c>
      <c r="H36" s="22">
        <f t="shared" si="7"/>
        <v>107614</v>
      </c>
      <c r="I36" s="22">
        <f t="shared" si="7"/>
        <v>108879.03008</v>
      </c>
      <c r="J36" s="22">
        <f t="shared" si="7"/>
        <v>85598.947</v>
      </c>
      <c r="K36" s="22">
        <f t="shared" si="7"/>
        <v>23280.08308</v>
      </c>
      <c r="L36" s="42" t="s">
        <v>2</v>
      </c>
      <c r="M36" s="34">
        <f>M27+M28+M29+M30+M31+M32+M33+M34</f>
        <v>218885.594</v>
      </c>
      <c r="N36" s="38">
        <f>N27+N28+N29+N30+N31+N32+N33+N34</f>
        <v>147811.693</v>
      </c>
      <c r="O36" s="34">
        <f>O27+O28+O29+O30+O31+O32+O33+O34</f>
        <v>103387.1</v>
      </c>
      <c r="P36" s="38">
        <f>P27+P28+P29+P30+P31+P32+P33+P34</f>
        <v>0</v>
      </c>
      <c r="Q36" s="48">
        <f>Q27+Q28+Q29+Q30+Q31+Q32+Q33+Q34</f>
        <v>147811.693</v>
      </c>
    </row>
    <row r="37" ht="12.75">
      <c r="B37" s="21"/>
    </row>
    <row r="38" spans="3:8" ht="12.75">
      <c r="C38" s="25"/>
      <c r="D38" s="26"/>
      <c r="E38" s="26"/>
      <c r="F38" s="26"/>
      <c r="G38" s="26"/>
      <c r="H38" s="27"/>
    </row>
    <row r="41" spans="3:8" ht="12.75">
      <c r="C41" s="28"/>
      <c r="H41" s="28"/>
    </row>
  </sheetData>
  <sheetProtection/>
  <mergeCells count="23">
    <mergeCell ref="H1:K1"/>
    <mergeCell ref="H2:K2"/>
    <mergeCell ref="H3:K3"/>
    <mergeCell ref="H4:K4"/>
    <mergeCell ref="H5:K5"/>
    <mergeCell ref="H6:K6"/>
    <mergeCell ref="H7:K7"/>
    <mergeCell ref="H8:K8"/>
    <mergeCell ref="A13:J13"/>
    <mergeCell ref="A15:K15"/>
    <mergeCell ref="J20:K20"/>
    <mergeCell ref="A21:A24"/>
    <mergeCell ref="B21:F21"/>
    <mergeCell ref="G21:K21"/>
    <mergeCell ref="B22:B24"/>
    <mergeCell ref="C22:F22"/>
    <mergeCell ref="H35:I35"/>
    <mergeCell ref="G22:G24"/>
    <mergeCell ref="H22:K22"/>
    <mergeCell ref="C23:C24"/>
    <mergeCell ref="D23:F23"/>
    <mergeCell ref="H23:H24"/>
    <mergeCell ref="I23:K23"/>
  </mergeCells>
  <printOptions/>
  <pageMargins left="0.984251968503937" right="0.7874015748031497" top="0.984251968503937" bottom="0.7874015748031497" header="0.31496062992125984" footer="0.31496062992125984"/>
  <pageSetup fitToHeight="0" horizontalDpi="600" verticalDpi="600" orientation="landscape" paperSize="9" scale="75" r:id="rId1"/>
  <headerFooter differentFirst="1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2019-07-11T05:45:16Z</cp:lastPrinted>
  <dcterms:created xsi:type="dcterms:W3CDTF">2008-08-27T11:02:35Z</dcterms:created>
  <dcterms:modified xsi:type="dcterms:W3CDTF">2019-07-26T12:54:56Z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XXJ7TYMEEKJ2-802150788-192</vt:lpwstr>
  </property>
  <property fmtid="{D5CDD505-2E9C-101B-9397-08002B2CF9AE}" pid="4" name="_dlc_DocIdItemGu">
    <vt:lpwstr>82feefcb-2045-4042-abd4-6bced79202e9</vt:lpwstr>
  </property>
  <property fmtid="{D5CDD505-2E9C-101B-9397-08002B2CF9AE}" pid="5" name="_dlc_DocIdU">
    <vt:lpwstr>https://vip.gov.mari.ru/minfin/_layouts/DocIdRedir.aspx?ID=XXJ7TYMEEKJ2-802150788-192, XXJ7TYMEEKJ2-802150788-192</vt:lpwstr>
  </property>
</Properties>
</file>