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таб.36 " sheetId="1" r:id="rId1"/>
  </sheets>
  <definedNames>
    <definedName name="_xlnm.Print_Titles" localSheetId="0">'таб.36 '!$21:$22</definedName>
    <definedName name="_xlnm.Print_Area" localSheetId="0">'таб.36 '!$A$1:$E$59</definedName>
  </definedNames>
  <calcPr fullCalcOnLoad="1"/>
</workbook>
</file>

<file path=xl/sharedStrings.xml><?xml version="1.0" encoding="utf-8"?>
<sst xmlns="http://schemas.openxmlformats.org/spreadsheetml/2006/main" count="51" uniqueCount="30">
  <si>
    <t>Р А С П Р Е Д Е Л Е Н И Е</t>
  </si>
  <si>
    <t>(тыс. рублей)</t>
  </si>
  <si>
    <t>Наименование                         муниципального района</t>
  </si>
  <si>
    <t>Всего</t>
  </si>
  <si>
    <t>В том числе за счет средств</t>
  </si>
  <si>
    <t>федерального бюджета</t>
  </si>
  <si>
    <t>республиканского бюджета Республики        Марий Эл</t>
  </si>
  <si>
    <t>Волжский</t>
  </si>
  <si>
    <t>Горномарийский</t>
  </si>
  <si>
    <t>Мари-Турекский</t>
  </si>
  <si>
    <t>Медведевский</t>
  </si>
  <si>
    <t>Моркинский</t>
  </si>
  <si>
    <t>Сернурский</t>
  </si>
  <si>
    <t>Советский</t>
  </si>
  <si>
    <t>в том числе по мероприятиям:</t>
  </si>
  <si>
    <t>1. Мероприятия по улучшению жилищных условий граждан,                                               проживающих в сельской местности, в том числе молодых семей                                               и молодых специалистов</t>
  </si>
  <si>
    <t>из них молодым семьям 
и молодым специалистам</t>
  </si>
  <si>
    <t>в том числе:</t>
  </si>
  <si>
    <t xml:space="preserve">         и на плановый период 2020 и 2021 годов"</t>
  </si>
  <si>
    <t xml:space="preserve">        (в редакции Закона Республики Марий Эл</t>
  </si>
  <si>
    <t xml:space="preserve">        Республики Марий Эл на 2019 год</t>
  </si>
  <si>
    <t xml:space="preserve">      "О республиканском бюджете</t>
  </si>
  <si>
    <t xml:space="preserve">      к Закону Республики Марий Эл</t>
  </si>
  <si>
    <t xml:space="preserve">    приложения № 18</t>
  </si>
  <si>
    <t>2. Комплексное обустройство населенных пунктов,                                расположенных в сельской местности, объектами социальной                                             и инженерной инфраструктур и автомобильными дорогами
(Развитие газификации в сельской местности)</t>
  </si>
  <si>
    <t>".</t>
  </si>
  <si>
    <t>субсидий бюджетам муниципальных районов на реализацию мероприятий подпрограммы "Устойчивое развитие сельских территорий" Государственной программы развития сельского хозяйства и регулирования рынков сельскохозяйственной продукции, сырья и продовольствия в Республике Марий Эл                      на 2014 - 2025 годы на 2019 год</t>
  </si>
  <si>
    <t>Параньгинский</t>
  </si>
  <si>
    <t xml:space="preserve">    "Таблица 36</t>
  </si>
  <si>
    <t xml:space="preserve">         от 26 июля 2019 года № 20-З)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</si>
</sst>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00_ ;\-#,##0.00000\ 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" fontId="2" fillId="33" borderId="0" xfId="0" applyNumberFormat="1" applyFont="1" applyFill="1" applyBorder="1" applyAlignment="1">
      <alignment vertical="top"/>
    </xf>
    <xf numFmtId="0" fontId="2" fillId="33" borderId="0" xfId="0" applyFont="1" applyFill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/>
    </xf>
    <xf numFmtId="4" fontId="3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 vertical="top"/>
    </xf>
    <xf numFmtId="4" fontId="2" fillId="33" borderId="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Border="1" applyAlignment="1">
      <alignment horizontal="left" vertical="top" wrapText="1"/>
    </xf>
    <xf numFmtId="164" fontId="2" fillId="33" borderId="0" xfId="0" applyNumberFormat="1" applyFont="1" applyFill="1" applyBorder="1" applyAlignment="1">
      <alignment vertical="top" wrapText="1"/>
    </xf>
    <xf numFmtId="4" fontId="2" fillId="33" borderId="0" xfId="0" applyNumberFormat="1" applyFont="1" applyFill="1" applyBorder="1" applyAlignment="1">
      <alignment horizontal="right" vertical="top" wrapText="1"/>
    </xf>
    <xf numFmtId="4" fontId="2" fillId="33" borderId="0" xfId="0" applyNumberFormat="1" applyFont="1" applyFill="1" applyBorder="1" applyAlignment="1">
      <alignment horizontal="left" vertical="top"/>
    </xf>
    <xf numFmtId="4" fontId="2" fillId="33" borderId="0" xfId="0" applyNumberFormat="1" applyFont="1" applyFill="1" applyBorder="1" applyAlignment="1">
      <alignment horizontal="center" vertical="top"/>
    </xf>
    <xf numFmtId="165" fontId="2" fillId="33" borderId="0" xfId="0" applyNumberFormat="1" applyFont="1" applyFill="1" applyBorder="1" applyAlignment="1">
      <alignment horizontal="right" vertical="top" wrapText="1"/>
    </xf>
    <xf numFmtId="4" fontId="2" fillId="33" borderId="0" xfId="0" applyNumberFormat="1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vertical="top" wrapText="1"/>
    </xf>
    <xf numFmtId="4" fontId="2" fillId="33" borderId="0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Border="1" applyAlignment="1">
      <alignment horizontal="center" vertical="top" wrapText="1"/>
    </xf>
    <xf numFmtId="4" fontId="2" fillId="33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3" fontId="2" fillId="33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4" fontId="2" fillId="33" borderId="0" xfId="0" applyNumberFormat="1" applyFont="1" applyFill="1" applyBorder="1" applyAlignment="1">
      <alignment horizontal="center" vertical="top" wrapText="1"/>
    </xf>
    <xf numFmtId="4" fontId="3" fillId="33" borderId="0" xfId="0" applyNumberFormat="1" applyFont="1" applyFill="1" applyBorder="1" applyAlignment="1">
      <alignment horizontal="center" vertical="top"/>
    </xf>
    <xf numFmtId="4" fontId="3" fillId="33" borderId="0" xfId="0" applyNumberFormat="1" applyFont="1" applyFill="1" applyBorder="1" applyAlignment="1">
      <alignment horizontal="center" vertical="top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="69" zoomScaleNormal="69" workbookViewId="0" topLeftCell="A1">
      <selection activeCell="H11" sqref="H11"/>
    </sheetView>
  </sheetViews>
  <sheetFormatPr defaultColWidth="9.00390625" defaultRowHeight="12.75"/>
  <cols>
    <col min="1" max="1" width="29.375" style="1" customWidth="1"/>
    <col min="2" max="2" width="15.00390625" style="1" customWidth="1"/>
    <col min="3" max="3" width="16.75390625" style="1" customWidth="1"/>
    <col min="4" max="4" width="20.25390625" style="1" customWidth="1"/>
    <col min="5" max="5" width="2.75390625" style="1" customWidth="1"/>
    <col min="6" max="6" width="9.25390625" style="1" bestFit="1" customWidth="1"/>
    <col min="7" max="7" width="10.75390625" style="1" customWidth="1"/>
    <col min="8" max="8" width="32.875" style="1" customWidth="1"/>
    <col min="9" max="9" width="11.875" style="1" bestFit="1" customWidth="1"/>
    <col min="10" max="10" width="11.25390625" style="1" bestFit="1" customWidth="1"/>
    <col min="11" max="16384" width="9.125" style="1" customWidth="1"/>
  </cols>
  <sheetData>
    <row r="1" spans="2:5" ht="18.75">
      <c r="B1" s="24" t="s">
        <v>28</v>
      </c>
      <c r="C1" s="24"/>
      <c r="D1" s="24"/>
      <c r="E1" s="24"/>
    </row>
    <row r="2" spans="2:5" ht="18.75">
      <c r="B2" s="24" t="s">
        <v>23</v>
      </c>
      <c r="C2" s="24"/>
      <c r="D2" s="24"/>
      <c r="E2" s="24"/>
    </row>
    <row r="3" spans="2:5" ht="18.75">
      <c r="B3" s="24" t="s">
        <v>22</v>
      </c>
      <c r="C3" s="24"/>
      <c r="D3" s="24"/>
      <c r="E3" s="24"/>
    </row>
    <row r="4" spans="2:5" ht="18.75">
      <c r="B4" s="24" t="s">
        <v>21</v>
      </c>
      <c r="C4" s="24"/>
      <c r="D4" s="24"/>
      <c r="E4" s="24"/>
    </row>
    <row r="5" spans="2:5" ht="18.75">
      <c r="B5" s="24" t="s">
        <v>20</v>
      </c>
      <c r="C5" s="24"/>
      <c r="D5" s="24"/>
      <c r="E5" s="24"/>
    </row>
    <row r="6" spans="2:5" ht="18.75">
      <c r="B6" s="24" t="s">
        <v>18</v>
      </c>
      <c r="C6" s="24"/>
      <c r="D6" s="24"/>
      <c r="E6" s="24"/>
    </row>
    <row r="7" spans="2:5" ht="16.5" customHeight="1">
      <c r="B7" s="24" t="s">
        <v>19</v>
      </c>
      <c r="C7" s="24"/>
      <c r="D7" s="24"/>
      <c r="E7" s="24"/>
    </row>
    <row r="8" spans="2:5" ht="16.5" customHeight="1">
      <c r="B8" s="24" t="s">
        <v>29</v>
      </c>
      <c r="C8" s="24"/>
      <c r="D8" s="24"/>
      <c r="E8" s="24"/>
    </row>
    <row r="9" spans="1:4" ht="18.75" customHeight="1">
      <c r="A9" s="2"/>
      <c r="B9" s="2"/>
      <c r="C9" s="2"/>
      <c r="D9" s="2"/>
    </row>
    <row r="10" spans="1:4" ht="18.75" customHeight="1">
      <c r="A10" s="2"/>
      <c r="B10" s="2"/>
      <c r="C10" s="2"/>
      <c r="D10" s="2"/>
    </row>
    <row r="11" ht="18.75" customHeight="1"/>
    <row r="12" spans="1:4" ht="18.75">
      <c r="A12" s="30" t="s">
        <v>0</v>
      </c>
      <c r="B12" s="30"/>
      <c r="C12" s="30"/>
      <c r="D12" s="30"/>
    </row>
    <row r="13" spans="1:4" ht="17.25" customHeight="1">
      <c r="A13" s="3"/>
      <c r="B13" s="3"/>
      <c r="C13" s="3"/>
      <c r="D13" s="3"/>
    </row>
    <row r="14" spans="1:4" ht="111.75" customHeight="1">
      <c r="A14" s="31" t="s">
        <v>26</v>
      </c>
      <c r="B14" s="31"/>
      <c r="C14" s="31"/>
      <c r="D14" s="31"/>
    </row>
    <row r="15" spans="1:4" ht="18.75" customHeight="1">
      <c r="A15" s="21"/>
      <c r="B15" s="21"/>
      <c r="C15" s="21"/>
      <c r="D15" s="21"/>
    </row>
    <row r="16" spans="1:4" ht="18.75" customHeight="1">
      <c r="A16" s="4"/>
      <c r="B16" s="4"/>
      <c r="C16" s="4"/>
      <c r="D16" s="4"/>
    </row>
    <row r="17" spans="1:4" ht="18.75" customHeight="1">
      <c r="A17" s="4"/>
      <c r="B17" s="4"/>
      <c r="C17" s="4"/>
      <c r="D17" s="4"/>
    </row>
    <row r="18" ht="18.75">
      <c r="D18" s="5" t="s">
        <v>1</v>
      </c>
    </row>
    <row r="19" spans="1:5" s="6" customFormat="1" ht="18.75" customHeight="1">
      <c r="A19" s="32" t="s">
        <v>2</v>
      </c>
      <c r="B19" s="34" t="s">
        <v>3</v>
      </c>
      <c r="C19" s="27" t="s">
        <v>4</v>
      </c>
      <c r="D19" s="28"/>
      <c r="E19" s="28"/>
    </row>
    <row r="20" spans="1:5" s="6" customFormat="1" ht="75" customHeight="1">
      <c r="A20" s="33"/>
      <c r="B20" s="35"/>
      <c r="C20" s="7" t="s">
        <v>5</v>
      </c>
      <c r="D20" s="25" t="s">
        <v>6</v>
      </c>
      <c r="E20" s="26"/>
    </row>
    <row r="21" spans="1:5" s="6" customFormat="1" ht="18.75">
      <c r="A21" s="8">
        <v>1</v>
      </c>
      <c r="B21" s="9">
        <v>2</v>
      </c>
      <c r="C21" s="9">
        <v>3</v>
      </c>
      <c r="D21" s="22">
        <v>4</v>
      </c>
      <c r="E21" s="23"/>
    </row>
    <row r="22" s="6" customFormat="1" ht="10.5" customHeight="1"/>
    <row r="23" spans="1:5" s="6" customFormat="1" ht="18.75">
      <c r="A23" s="10" t="s">
        <v>7</v>
      </c>
      <c r="B23" s="11">
        <f aca="true" t="shared" si="0" ref="B23:B30">C23+D23</f>
        <v>351.39806999999996</v>
      </c>
      <c r="C23" s="11">
        <f>C39</f>
        <v>261.80683</v>
      </c>
      <c r="D23" s="11">
        <f>D39</f>
        <v>89.59124</v>
      </c>
      <c r="E23" s="12"/>
    </row>
    <row r="24" spans="1:5" s="6" customFormat="1" ht="18.75">
      <c r="A24" s="10" t="s">
        <v>8</v>
      </c>
      <c r="B24" s="11">
        <f>C24+D24</f>
        <v>2249.22288</v>
      </c>
      <c r="C24" s="11">
        <f>C41+C57</f>
        <v>2009.21452</v>
      </c>
      <c r="D24" s="11">
        <f>D41+D57</f>
        <v>240.00836</v>
      </c>
      <c r="E24" s="12"/>
    </row>
    <row r="25" spans="1:5" s="6" customFormat="1" ht="18.75">
      <c r="A25" s="10" t="s">
        <v>9</v>
      </c>
      <c r="B25" s="11">
        <f t="shared" si="0"/>
        <v>1814.21392</v>
      </c>
      <c r="C25" s="11">
        <f>C43</f>
        <v>1351.66818</v>
      </c>
      <c r="D25" s="11">
        <f>D43</f>
        <v>462.54574</v>
      </c>
      <c r="E25" s="12"/>
    </row>
    <row r="26" spans="1:5" s="6" customFormat="1" ht="18.75">
      <c r="A26" s="10" t="s">
        <v>10</v>
      </c>
      <c r="B26" s="11">
        <f t="shared" si="0"/>
        <v>2745.94895</v>
      </c>
      <c r="C26" s="11">
        <f>C45</f>
        <v>2045.85126</v>
      </c>
      <c r="D26" s="11">
        <f>D45</f>
        <v>700.09769</v>
      </c>
      <c r="E26" s="12"/>
    </row>
    <row r="27" spans="1:5" s="6" customFormat="1" ht="18.75">
      <c r="A27" s="10" t="s">
        <v>11</v>
      </c>
      <c r="B27" s="11">
        <f t="shared" si="0"/>
        <v>607.6820299999999</v>
      </c>
      <c r="C27" s="11">
        <f>C47</f>
        <v>452.74951</v>
      </c>
      <c r="D27" s="11">
        <f>D47</f>
        <v>154.93252</v>
      </c>
      <c r="E27" s="12"/>
    </row>
    <row r="28" spans="1:5" s="20" customFormat="1" ht="18.75">
      <c r="A28" s="1" t="s">
        <v>27</v>
      </c>
      <c r="B28" s="11">
        <f>B58</f>
        <v>2369.25</v>
      </c>
      <c r="C28" s="11">
        <f>C58</f>
        <v>2179.71</v>
      </c>
      <c r="D28" s="11">
        <f>D58</f>
        <v>189.54</v>
      </c>
      <c r="E28" s="12"/>
    </row>
    <row r="29" spans="1:5" s="6" customFormat="1" ht="18.75">
      <c r="A29" s="1" t="s">
        <v>12</v>
      </c>
      <c r="B29" s="11">
        <f t="shared" si="0"/>
        <v>26712.588889999995</v>
      </c>
      <c r="C29" s="11">
        <f>C49+C59</f>
        <v>6539.095109999999</v>
      </c>
      <c r="D29" s="11">
        <f>D49+D59</f>
        <v>20173.493779999997</v>
      </c>
      <c r="E29" s="12"/>
    </row>
    <row r="30" spans="1:5" s="6" customFormat="1" ht="18.75">
      <c r="A30" s="1" t="s">
        <v>13</v>
      </c>
      <c r="B30" s="11">
        <f t="shared" si="0"/>
        <v>1438.98265</v>
      </c>
      <c r="C30" s="11">
        <f>C51</f>
        <v>1072.10459</v>
      </c>
      <c r="D30" s="11">
        <f>D51</f>
        <v>366.87806</v>
      </c>
      <c r="E30" s="12"/>
    </row>
    <row r="31" spans="1:5" s="6" customFormat="1" ht="10.5" customHeight="1">
      <c r="A31" s="10"/>
      <c r="B31" s="11"/>
      <c r="C31" s="11"/>
      <c r="D31" s="11"/>
      <c r="E31" s="12"/>
    </row>
    <row r="32" spans="1:5" s="6" customFormat="1" ht="30" customHeight="1">
      <c r="A32" s="10" t="s">
        <v>3</v>
      </c>
      <c r="B32" s="11">
        <f>SUM(B23:B30)</f>
        <v>38289.28738999999</v>
      </c>
      <c r="C32" s="11">
        <f>SUM(C23:C30)</f>
        <v>15912.199999999997</v>
      </c>
      <c r="D32" s="11">
        <f>SUM(D23:D30)</f>
        <v>22377.087389999997</v>
      </c>
      <c r="E32" s="12"/>
    </row>
    <row r="33" s="14" customFormat="1" ht="26.25" customHeight="1">
      <c r="A33" s="13" t="s">
        <v>14</v>
      </c>
    </row>
    <row r="34" spans="1:4" s="6" customFormat="1" ht="74.25" customHeight="1">
      <c r="A34" s="29" t="s">
        <v>15</v>
      </c>
      <c r="B34" s="29"/>
      <c r="C34" s="29"/>
      <c r="D34" s="29"/>
    </row>
    <row r="35" spans="1:7" s="6" customFormat="1" ht="18.75">
      <c r="A35" s="10" t="s">
        <v>3</v>
      </c>
      <c r="B35" s="11">
        <f aca="true" t="shared" si="1" ref="B35:B48">C35+D35</f>
        <v>8030.269999999999</v>
      </c>
      <c r="C35" s="11">
        <f>C39+C41+C43+C45+C47+C49+C51</f>
        <v>5982.899999999999</v>
      </c>
      <c r="D35" s="11">
        <f>D39+D41+D43+D45+D47+D49+D51</f>
        <v>2047.37</v>
      </c>
      <c r="G35" s="15"/>
    </row>
    <row r="36" spans="1:7" s="6" customFormat="1" ht="54.75" customHeight="1">
      <c r="A36" s="10" t="s">
        <v>16</v>
      </c>
      <c r="B36" s="11">
        <f>C36+D36</f>
        <v>6163.96356</v>
      </c>
      <c r="C36" s="11">
        <f>C40+C42+C44+C46+C48+C50+C52</f>
        <v>4592.4206300000005</v>
      </c>
      <c r="D36" s="11">
        <f>D40+D42+D44+D46+D48+D50+D52</f>
        <v>1571.5429299999998</v>
      </c>
      <c r="G36" s="15"/>
    </row>
    <row r="37" spans="1:7" s="6" customFormat="1" ht="14.25" customHeight="1">
      <c r="A37" s="16" t="s">
        <v>17</v>
      </c>
      <c r="B37" s="11"/>
      <c r="C37" s="11"/>
      <c r="D37" s="11"/>
      <c r="G37" s="15"/>
    </row>
    <row r="38" spans="1:7" s="18" customFormat="1" ht="14.25" customHeight="1">
      <c r="A38" s="16"/>
      <c r="B38" s="11"/>
      <c r="C38" s="11"/>
      <c r="D38" s="11"/>
      <c r="G38" s="15"/>
    </row>
    <row r="39" spans="1:7" s="6" customFormat="1" ht="18.75">
      <c r="A39" s="10" t="s">
        <v>7</v>
      </c>
      <c r="B39" s="11">
        <f>C39+D39</f>
        <v>351.39806999999996</v>
      </c>
      <c r="C39" s="11">
        <v>261.80683</v>
      </c>
      <c r="D39" s="11">
        <v>89.59124</v>
      </c>
      <c r="G39" s="15"/>
    </row>
    <row r="40" spans="1:7" s="6" customFormat="1" ht="55.5" customHeight="1">
      <c r="A40" s="10" t="s">
        <v>16</v>
      </c>
      <c r="B40" s="11">
        <f>C40+D40</f>
        <v>0</v>
      </c>
      <c r="C40" s="11">
        <v>0</v>
      </c>
      <c r="D40" s="11">
        <v>0</v>
      </c>
      <c r="G40" s="15"/>
    </row>
    <row r="41" spans="1:7" s="6" customFormat="1" ht="18.75">
      <c r="A41" s="10" t="s">
        <v>8</v>
      </c>
      <c r="B41" s="11">
        <f t="shared" si="1"/>
        <v>343.34537</v>
      </c>
      <c r="C41" s="11">
        <v>255.80721</v>
      </c>
      <c r="D41" s="11">
        <v>87.53816</v>
      </c>
      <c r="G41" s="15"/>
    </row>
    <row r="42" spans="1:7" s="6" customFormat="1" ht="56.25" customHeight="1">
      <c r="A42" s="10" t="s">
        <v>16</v>
      </c>
      <c r="B42" s="11">
        <f t="shared" si="1"/>
        <v>0</v>
      </c>
      <c r="C42" s="11">
        <v>0</v>
      </c>
      <c r="D42" s="11">
        <v>0</v>
      </c>
      <c r="G42" s="15"/>
    </row>
    <row r="43" spans="1:7" s="6" customFormat="1" ht="18.75">
      <c r="A43" s="10" t="s">
        <v>9</v>
      </c>
      <c r="B43" s="11">
        <f t="shared" si="1"/>
        <v>1814.21392</v>
      </c>
      <c r="C43" s="11">
        <v>1351.66818</v>
      </c>
      <c r="D43" s="11">
        <v>462.54574</v>
      </c>
      <c r="G43" s="15"/>
    </row>
    <row r="44" spans="1:7" s="6" customFormat="1" ht="55.5" customHeight="1">
      <c r="A44" s="10" t="s">
        <v>16</v>
      </c>
      <c r="B44" s="11">
        <f t="shared" si="1"/>
        <v>1092.7412</v>
      </c>
      <c r="C44" s="11">
        <v>814.13966</v>
      </c>
      <c r="D44" s="11">
        <v>278.60154</v>
      </c>
      <c r="G44" s="15"/>
    </row>
    <row r="45" spans="1:7" s="6" customFormat="1" ht="18.75">
      <c r="A45" s="10" t="s">
        <v>10</v>
      </c>
      <c r="B45" s="11">
        <f t="shared" si="1"/>
        <v>2745.94895</v>
      </c>
      <c r="C45" s="11">
        <v>2045.85126</v>
      </c>
      <c r="D45" s="11">
        <v>700.09769</v>
      </c>
      <c r="G45" s="15"/>
    </row>
    <row r="46" spans="1:7" s="6" customFormat="1" ht="54.75" customHeight="1">
      <c r="A46" s="10" t="s">
        <v>16</v>
      </c>
      <c r="B46" s="11">
        <f t="shared" si="1"/>
        <v>2295.8586699999996</v>
      </c>
      <c r="C46" s="11">
        <v>1710.51445</v>
      </c>
      <c r="D46" s="11">
        <v>585.34422</v>
      </c>
      <c r="G46" s="15"/>
    </row>
    <row r="47" spans="1:7" s="6" customFormat="1" ht="18.75">
      <c r="A47" s="10" t="s">
        <v>11</v>
      </c>
      <c r="B47" s="11">
        <f t="shared" si="1"/>
        <v>607.6820299999999</v>
      </c>
      <c r="C47" s="11">
        <v>452.74951</v>
      </c>
      <c r="D47" s="11">
        <v>154.93252</v>
      </c>
      <c r="G47" s="15"/>
    </row>
    <row r="48" spans="1:7" s="6" customFormat="1" ht="55.5" customHeight="1">
      <c r="A48" s="10" t="s">
        <v>16</v>
      </c>
      <c r="B48" s="11">
        <f t="shared" si="1"/>
        <v>607.6820299999999</v>
      </c>
      <c r="C48" s="11">
        <v>452.74951</v>
      </c>
      <c r="D48" s="11">
        <v>154.93252</v>
      </c>
      <c r="G48" s="15"/>
    </row>
    <row r="49" spans="1:7" s="6" customFormat="1" ht="18.75">
      <c r="A49" s="10" t="s">
        <v>12</v>
      </c>
      <c r="B49" s="11">
        <f>C49+D49</f>
        <v>728.69901</v>
      </c>
      <c r="C49" s="11">
        <v>542.91242</v>
      </c>
      <c r="D49" s="11">
        <v>185.78659</v>
      </c>
      <c r="G49" s="15"/>
    </row>
    <row r="50" spans="1:7" s="6" customFormat="1" ht="55.5" customHeight="1">
      <c r="A50" s="10" t="s">
        <v>16</v>
      </c>
      <c r="B50" s="11">
        <f>C50+D50</f>
        <v>728.69901</v>
      </c>
      <c r="C50" s="11">
        <v>542.91242</v>
      </c>
      <c r="D50" s="11">
        <v>185.78659</v>
      </c>
      <c r="G50" s="15"/>
    </row>
    <row r="51" spans="1:7" s="6" customFormat="1" ht="18.75">
      <c r="A51" s="10" t="s">
        <v>13</v>
      </c>
      <c r="B51" s="11">
        <f>C51+D51</f>
        <v>1438.98265</v>
      </c>
      <c r="C51" s="11">
        <v>1072.10459</v>
      </c>
      <c r="D51" s="11">
        <v>366.87806</v>
      </c>
      <c r="G51" s="15"/>
    </row>
    <row r="52" spans="1:7" s="6" customFormat="1" ht="54.75" customHeight="1">
      <c r="A52" s="10" t="s">
        <v>16</v>
      </c>
      <c r="B52" s="11">
        <f>C52+D52</f>
        <v>1438.98265</v>
      </c>
      <c r="C52" s="11">
        <v>1072.10459</v>
      </c>
      <c r="D52" s="11">
        <v>366.87806</v>
      </c>
      <c r="G52" s="15"/>
    </row>
    <row r="53" spans="1:4" s="6" customFormat="1" ht="78" customHeight="1">
      <c r="A53" s="29" t="s">
        <v>24</v>
      </c>
      <c r="B53" s="29"/>
      <c r="C53" s="29"/>
      <c r="D53" s="29"/>
    </row>
    <row r="54" s="6" customFormat="1" ht="18.75"/>
    <row r="55" spans="1:4" s="6" customFormat="1" ht="30" customHeight="1">
      <c r="A55" s="10" t="s">
        <v>3</v>
      </c>
      <c r="B55" s="11">
        <f>SUM(B57:B59)</f>
        <v>30259.017389999994</v>
      </c>
      <c r="C55" s="11">
        <f>SUM(C57:C59)</f>
        <v>9929.3</v>
      </c>
      <c r="D55" s="11">
        <f>SUM(D57:D59)</f>
        <v>20329.717389999998</v>
      </c>
    </row>
    <row r="56" spans="1:4" s="6" customFormat="1" ht="34.5" customHeight="1">
      <c r="A56" s="10" t="s">
        <v>17</v>
      </c>
      <c r="B56" s="11"/>
      <c r="C56" s="11"/>
      <c r="D56" s="11"/>
    </row>
    <row r="57" spans="1:4" s="19" customFormat="1" ht="18" customHeight="1">
      <c r="A57" s="1" t="s">
        <v>8</v>
      </c>
      <c r="B57" s="11">
        <f>C57+D57</f>
        <v>1905.87751</v>
      </c>
      <c r="C57" s="11">
        <v>1753.40731</v>
      </c>
      <c r="D57" s="11">
        <v>152.4702</v>
      </c>
    </row>
    <row r="58" spans="1:4" s="19" customFormat="1" ht="18" customHeight="1">
      <c r="A58" s="1" t="s">
        <v>27</v>
      </c>
      <c r="B58" s="11">
        <f>C58+D58</f>
        <v>2369.25</v>
      </c>
      <c r="C58" s="11">
        <v>2179.71</v>
      </c>
      <c r="D58" s="11">
        <v>189.54</v>
      </c>
    </row>
    <row r="59" spans="1:5" s="6" customFormat="1" ht="18" customHeight="1">
      <c r="A59" s="1" t="s">
        <v>12</v>
      </c>
      <c r="B59" s="11">
        <f>C59+D59</f>
        <v>25983.889879999995</v>
      </c>
      <c r="C59" s="11">
        <f>9929.3-3933.11731</f>
        <v>5996.18269</v>
      </c>
      <c r="D59" s="11">
        <f>863.41739+19466.3-342.0102</f>
        <v>19987.707189999997</v>
      </c>
      <c r="E59" s="18" t="s">
        <v>25</v>
      </c>
    </row>
    <row r="60" spans="1:4" s="6" customFormat="1" ht="18.75">
      <c r="A60" s="10"/>
      <c r="B60" s="17"/>
      <c r="C60" s="17"/>
      <c r="D60" s="17"/>
    </row>
  </sheetData>
  <sheetProtection/>
  <mergeCells count="17">
    <mergeCell ref="B1:E1"/>
    <mergeCell ref="B2:E2"/>
    <mergeCell ref="B3:E3"/>
    <mergeCell ref="B4:E4"/>
    <mergeCell ref="A34:D34"/>
    <mergeCell ref="A53:D53"/>
    <mergeCell ref="A12:D12"/>
    <mergeCell ref="A14:D14"/>
    <mergeCell ref="A19:A20"/>
    <mergeCell ref="B19:B20"/>
    <mergeCell ref="D21:E21"/>
    <mergeCell ref="B5:E5"/>
    <mergeCell ref="B6:E6"/>
    <mergeCell ref="B7:E7"/>
    <mergeCell ref="B8:E8"/>
    <mergeCell ref="D20:E20"/>
    <mergeCell ref="C19:E19"/>
  </mergeCells>
  <printOptions/>
  <pageMargins left="0.984251968503937" right="0.7874015748031497" top="0.984251968503937" bottom="0.7874015748031497" header="0.5118110236220472" footer="0.3937007874015748"/>
  <pageSetup fitToHeight="2" horizontalDpi="600" verticalDpi="600" orientation="portrait" paperSize="9" r:id="rId1"/>
  <headerFooter differentFirst="1" scaleWithDoc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MF-GalRR</dc:creator>
  <cp:keywords/>
  <dc:description/>
  <cp:lastModifiedBy>MF-GreMV</cp:lastModifiedBy>
  <cp:lastPrinted>2019-07-24T12:01:42Z</cp:lastPrinted>
  <dcterms:created xsi:type="dcterms:W3CDTF">2019-02-20T13:30:31Z</dcterms:created>
  <dcterms:modified xsi:type="dcterms:W3CDTF">2019-07-26T12:49:21Z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XXJ7TYMEEKJ2-802150788-174</vt:lpwstr>
  </property>
  <property fmtid="{D5CDD505-2E9C-101B-9397-08002B2CF9AE}" pid="4" name="_dlc_DocIdItemGu">
    <vt:lpwstr>f8d9f64e-c20d-4382-b473-f7094d0f1d2f</vt:lpwstr>
  </property>
  <property fmtid="{D5CDD505-2E9C-101B-9397-08002B2CF9AE}" pid="5" name="_dlc_DocIdU">
    <vt:lpwstr>https://vip.gov.mari.ru/minfin/_layouts/DocIdRedir.aspx?ID=XXJ7TYMEEKJ2-802150788-174, XXJ7TYMEEKJ2-802150788-174</vt:lpwstr>
  </property>
</Properties>
</file>