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5445" windowWidth="13215" windowHeight="5670" activeTab="0"/>
  </bookViews>
  <sheets>
    <sheet name="Прил. №1 (2019-1)" sheetId="1" r:id="rId1"/>
  </sheets>
  <definedNames>
    <definedName name="_xlnm.Print_Titles" localSheetId="0">'Прил. №1 (2019-1)'!$19:$20</definedName>
    <definedName name="_xlnm.Print_Area" localSheetId="0">'Прил. №1 (2019-1)'!$A$1:$J$80</definedName>
  </definedNames>
  <calcPr fullCalcOnLoad="1"/>
</workbook>
</file>

<file path=xl/sharedStrings.xml><?xml version="1.0" encoding="utf-8"?>
<sst xmlns="http://schemas.openxmlformats.org/spreadsheetml/2006/main" count="529" uniqueCount="99">
  <si>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</si>
  <si>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</si>
  <si>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</si>
  <si>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</si>
  <si>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</si>
  <si>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</si>
  <si>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</si>
  <si>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</si>
  <si>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</si>
  <si>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</si>
  <si>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</si>
  <si>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</si>
  <si>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</si>
  <si>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</si>
  <si>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</si>
  <si>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</si>
  <si>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</si>
  <si>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</si>
  <si>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</si>
  <si>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</si>
  <si>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</si>
  <si>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</si>
  <si>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</si>
  <si>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</si>
  <si>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</si>
  <si>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</si>
  <si>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</si>
  <si>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</si>
  <si>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</si>
  <si>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</si>
  <si>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</si>
  <si>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</si>
  <si>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</si>
  <si>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</si>
  <si>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</si>
  <si>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</si>
  <si>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</si>
  <si>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</si>
  <si>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</si>
  <si>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0004</t>
  </si>
  <si>
    <t>0006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</si>
  <si>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</si>
  <si>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</si>
  <si>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892</t>
  </si>
  <si>
    <t>Получение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</si>
  <si>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</si>
  <si>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</si>
  <si>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республиканским бюджетом Республики Марий Эл в валюте Российской Федерации</t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</si>
  <si>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</si>
  <si>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</si>
  <si>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</si>
  <si>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</si>
  <si>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</si>
  <si>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Увеличение  остатков денежных средств республиканского бюджета Республики Марий Эл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</si>
  <si>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</si>
  <si>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</si>
  <si>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</si>
  <si>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финансирования дефицита республиканского</t>
  </si>
  <si>
    <t>И С Т О Ч Н И К 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</si>
  <si>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</si>
  <si>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кредитов международных финансовых организаций в валюте Российской Федерации</t>
  </si>
  <si>
    <t>Погашение Республикой Марий Эл кредитов международных финансовых организаций в валюте Российской Федерации</t>
  </si>
  <si>
    <t>630</t>
  </si>
  <si>
    <t>866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</si>
  <si>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</si>
  <si>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</si>
  <si>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собственности Республики Марий Эл</t>
  </si>
  <si>
    <t>Средства от продажи акций, находящихся в государственной собственности Республики Марий Эл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</si>
  <si>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</t>
  </si>
  <si>
    <t>КРЕДИТЫ МЕЖДУНАРОДНЫХ ФИНАНСОВЫХ ОРГАНИЗАЦИЙ                                   В ВАЛЮТЕ РОССИЙСКОЙ ФЕДЕРАЦИИ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</si>
  <si>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</si>
  <si>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</si>
  <si>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Размещение государственных ценных бумаг Республики Марий Эл,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</si>
  <si>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</si>
  <si>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</si>
  <si>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реализацию комплексных программ поддержки развития дошкольных образовательных учреждений Республики Марий Эл</t>
  </si>
  <si>
    <t>Бюджетные кредиты от других бюджетов бюджетной системы Российской Федерации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</si>
  <si>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</si>
  <si>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</si>
  <si>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</si>
  <si>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</si>
  <si>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0007</t>
  </si>
  <si>
    <t>Получение республиканским бюджетом Республики Марий Эл из федерального бюджета бюджетного кредита на пополнение остатков средств на счете республиканского бюджета Республики Марий Эл</t>
  </si>
  <si>
    <t xml:space="preserve">Погашение республиканским бюджетом Республики Марий Эл бюджетного кредита, полученного из федерального бюджета на пополнение остатков средств на счете республиканского бюджета Республики Марий Эл
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</si>
  <si>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</si>
  <si>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</si>
  <si>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r>
      <t>Получение республиканским бюджетом Республики Марий Эл кредитов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</si>
  <si>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республиканским бюджетом Республики Марий Эл кредитов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</si>
  <si>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в целях погашения долговых обязательств Республики Марий Эл</t>
  </si>
  <si>
    <t xml:space="preserve">               к Закону Республики Марий Эл</t>
  </si>
  <si>
    <t xml:space="preserve">               "О республиканском бюджете</t>
  </si>
  <si>
    <t>Получение республиканским бюджетом Республики Марий Эл из федерального бюджета бюджетного кредита на финансирование дефицита республиканского бюджета Республики Марий Эл в целях погашения долговых обязательств Республики Марий Эл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</si>
  <si>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</si>
  <si>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</si>
  <si>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 xml:space="preserve">                Республики Марий Эл на 2019 год</t>
  </si>
  <si>
    <t>и на плановый период 2020 и 2021 годов"</t>
  </si>
  <si>
    <t>бюджета Республики Марий Эл на 2019 год</t>
  </si>
  <si>
    <t xml:space="preserve">                 ПРИЛОЖЕНИЕ № 1</t>
  </si>
  <si>
    <t xml:space="preserve">                         от 3 декабря 2018 года № 59-З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</si>
</sst>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1"/>
      <name val="Times New Roman"/>
      <family val="1"/>
    </font>
    <font>
      <sz val="13"/>
      <color indexed="51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C000"/>
      <name val="Times New Roman"/>
      <family val="1"/>
    </font>
    <font>
      <sz val="13"/>
      <color rgb="FFFFC000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45" fillId="0" borderId="0" xfId="0" applyNumberFormat="1" applyFont="1" applyFill="1" applyAlignment="1">
      <alignment vertical="top"/>
    </xf>
    <xf numFmtId="49" fontId="45" fillId="0" borderId="0" xfId="0" applyNumberFormat="1" applyFont="1" applyFill="1" applyAlignment="1">
      <alignment horizontal="center" vertical="top"/>
    </xf>
    <xf numFmtId="0" fontId="45" fillId="0" borderId="0" xfId="0" applyFont="1" applyFill="1" applyAlignment="1">
      <alignment vertical="top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top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Border="1" applyAlignment="1">
      <alignment horizontal="center" vertical="top"/>
    </xf>
    <xf numFmtId="0" fontId="46" fillId="0" borderId="0" xfId="0" applyFont="1" applyFill="1" applyAlignment="1">
      <alignment vertical="top"/>
    </xf>
    <xf numFmtId="49" fontId="46" fillId="0" borderId="0" xfId="0" applyNumberFormat="1" applyFont="1" applyFill="1" applyBorder="1" applyAlignment="1">
      <alignment horizontal="right" vertical="top"/>
    </xf>
    <xf numFmtId="171" fontId="46" fillId="0" borderId="0" xfId="0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vertical="top"/>
    </xf>
    <xf numFmtId="49" fontId="46" fillId="0" borderId="0" xfId="0" applyNumberFormat="1" applyFont="1" applyFill="1" applyAlignment="1">
      <alignment vertical="top"/>
    </xf>
    <xf numFmtId="1" fontId="46" fillId="0" borderId="0" xfId="0" applyNumberFormat="1" applyFont="1" applyFill="1" applyAlignment="1">
      <alignment vertical="top"/>
    </xf>
    <xf numFmtId="49" fontId="47" fillId="0" borderId="0" xfId="0" applyNumberFormat="1" applyFont="1" applyFill="1" applyBorder="1" applyAlignment="1">
      <alignment vertical="top"/>
    </xf>
    <xf numFmtId="49" fontId="47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right" vertical="top"/>
    </xf>
    <xf numFmtId="49" fontId="47" fillId="0" borderId="0" xfId="0" applyNumberFormat="1" applyFont="1" applyFill="1" applyAlignment="1">
      <alignment vertical="top"/>
    </xf>
    <xf numFmtId="49" fontId="47" fillId="0" borderId="0" xfId="0" applyNumberFormat="1" applyFont="1" applyFill="1" applyAlignment="1">
      <alignment horizontal="center" vertical="top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top"/>
    </xf>
    <xf numFmtId="49" fontId="48" fillId="0" borderId="0" xfId="0" applyNumberFormat="1" applyFont="1" applyFill="1" applyBorder="1" applyAlignment="1">
      <alignment horizontal="justify" vertical="top" wrapText="1"/>
    </xf>
    <xf numFmtId="0" fontId="48" fillId="0" borderId="0" xfId="0" applyFont="1" applyFill="1" applyBorder="1" applyAlignment="1">
      <alignment horizontal="center" vertical="top"/>
    </xf>
    <xf numFmtId="49" fontId="48" fillId="0" borderId="0" xfId="0" applyNumberFormat="1" applyFont="1" applyFill="1" applyBorder="1" applyAlignment="1">
      <alignment horizontal="right" vertical="top"/>
    </xf>
    <xf numFmtId="171" fontId="48" fillId="0" borderId="0" xfId="0" applyNumberFormat="1" applyFont="1" applyFill="1" applyBorder="1" applyAlignment="1">
      <alignment horizontal="right" vertical="top"/>
    </xf>
    <xf numFmtId="0" fontId="48" fillId="0" borderId="0" xfId="0" applyFont="1" applyFill="1" applyAlignment="1">
      <alignment horizontal="justify" vertical="top" wrapText="1"/>
    </xf>
    <xf numFmtId="169" fontId="48" fillId="0" borderId="0" xfId="0" applyNumberFormat="1" applyFont="1" applyFill="1" applyBorder="1" applyAlignment="1">
      <alignment horizontal="justify" vertical="top" wrapText="1"/>
    </xf>
    <xf numFmtId="0" fontId="48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top"/>
    </xf>
    <xf numFmtId="0" fontId="48" fillId="0" borderId="0" xfId="0" applyFont="1" applyFill="1" applyAlignment="1">
      <alignment horizontal="left" vertical="top"/>
    </xf>
    <xf numFmtId="171" fontId="48" fillId="33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171" fontId="3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00390625" defaultRowHeight="12.75" outlineLevelRow="1"/>
  <cols>
    <col min="1" max="1" width="4.375" style="1" customWidth="1"/>
    <col min="2" max="3" width="3.00390625" style="1" customWidth="1"/>
    <col min="4" max="4" width="3.25390625" style="1" customWidth="1"/>
    <col min="5" max="6" width="3.125" style="1" customWidth="1"/>
    <col min="7" max="7" width="5.375" style="1" customWidth="1"/>
    <col min="8" max="8" width="4.25390625" style="1" customWidth="1"/>
    <col min="9" max="9" width="39.625" style="1" customWidth="1"/>
    <col min="10" max="10" width="17.25390625" style="3" customWidth="1"/>
    <col min="11" max="11" width="2.00390625" style="3" customWidth="1"/>
    <col min="12" max="16384" width="9.125" style="3" customWidth="1"/>
  </cols>
  <sheetData>
    <row r="1" spans="2:10" ht="18.75">
      <c r="B1" s="2"/>
      <c r="E1" s="2"/>
      <c r="F1" s="2"/>
      <c r="I1" s="34" t="s">
        <v>97</v>
      </c>
      <c r="J1" s="34"/>
    </row>
    <row r="2" spans="2:10" ht="18.75">
      <c r="B2" s="2"/>
      <c r="E2" s="2"/>
      <c r="F2" s="2"/>
      <c r="I2" s="34" t="s">
        <v>89</v>
      </c>
      <c r="J2" s="34"/>
    </row>
    <row r="3" spans="2:10" ht="18.75">
      <c r="B3" s="2"/>
      <c r="E3" s="2"/>
      <c r="F3" s="2"/>
      <c r="I3" s="34" t="s">
        <v>90</v>
      </c>
      <c r="J3" s="34"/>
    </row>
    <row r="4" spans="2:10" ht="18.75">
      <c r="B4" s="2"/>
      <c r="E4" s="2"/>
      <c r="F4" s="2"/>
      <c r="I4" s="34" t="s">
        <v>94</v>
      </c>
      <c r="J4" s="34"/>
    </row>
    <row r="5" spans="2:10" ht="18.75">
      <c r="B5" s="2"/>
      <c r="E5" s="2"/>
      <c r="F5" s="2"/>
      <c r="I5" s="37" t="s">
        <v>95</v>
      </c>
      <c r="J5" s="37"/>
    </row>
    <row r="6" spans="2:10" ht="18.75">
      <c r="B6" s="2"/>
      <c r="E6" s="2"/>
      <c r="F6" s="2"/>
      <c r="I6" s="34" t="s">
        <v>98</v>
      </c>
      <c r="J6" s="34"/>
    </row>
    <row r="7" spans="2:10" ht="18.75">
      <c r="B7" s="2"/>
      <c r="E7" s="2"/>
      <c r="F7" s="2"/>
      <c r="I7" s="37"/>
      <c r="J7" s="37"/>
    </row>
    <row r="8" spans="2:6" ht="18.75">
      <c r="B8" s="2"/>
      <c r="E8" s="2"/>
      <c r="F8" s="2"/>
    </row>
    <row r="9" spans="2:6" ht="18.75">
      <c r="B9" s="2"/>
      <c r="E9" s="2"/>
      <c r="F9" s="2"/>
    </row>
    <row r="10" spans="2:6" ht="18.75">
      <c r="B10" s="2"/>
      <c r="E10" s="2"/>
      <c r="F10" s="2"/>
    </row>
    <row r="11" spans="1:10" ht="28.5" customHeight="1">
      <c r="A11" s="35" t="s">
        <v>58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s="4" customFormat="1" ht="18.75" customHeight="1">
      <c r="A12" s="36" t="s">
        <v>57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s="4" customFormat="1" ht="18.75" customHeight="1">
      <c r="A13" s="36" t="s">
        <v>96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2:10" ht="18.75">
      <c r="B14" s="2"/>
      <c r="E14" s="2"/>
      <c r="F14" s="2"/>
      <c r="I14" s="2"/>
      <c r="J14" s="5"/>
    </row>
    <row r="15" spans="2:10" ht="18.75">
      <c r="B15" s="2"/>
      <c r="E15" s="2"/>
      <c r="F15" s="2"/>
      <c r="I15" s="2"/>
      <c r="J15" s="5"/>
    </row>
    <row r="16" spans="1:10" ht="18.75">
      <c r="A16" s="14"/>
      <c r="B16" s="15"/>
      <c r="C16" s="14"/>
      <c r="D16" s="14"/>
      <c r="E16" s="15"/>
      <c r="F16" s="15"/>
      <c r="G16" s="14"/>
      <c r="H16" s="14"/>
      <c r="I16" s="16"/>
      <c r="J16" s="28" t="s">
        <v>7</v>
      </c>
    </row>
    <row r="17" spans="1:10" ht="9" customHeight="1">
      <c r="A17" s="17"/>
      <c r="B17" s="18"/>
      <c r="C17" s="17"/>
      <c r="D17" s="17"/>
      <c r="E17" s="18"/>
      <c r="F17" s="18"/>
      <c r="G17" s="17"/>
      <c r="H17" s="17"/>
      <c r="I17" s="16"/>
      <c r="J17" s="16"/>
    </row>
    <row r="18" spans="1:10" s="6" customFormat="1" ht="27" customHeight="1">
      <c r="A18" s="32" t="s">
        <v>25</v>
      </c>
      <c r="B18" s="32"/>
      <c r="C18" s="32"/>
      <c r="D18" s="32"/>
      <c r="E18" s="32"/>
      <c r="F18" s="32"/>
      <c r="G18" s="32"/>
      <c r="H18" s="33"/>
      <c r="I18" s="19" t="s">
        <v>26</v>
      </c>
      <c r="J18" s="27" t="s">
        <v>8</v>
      </c>
    </row>
    <row r="19" spans="1:10" s="6" customFormat="1" ht="16.5">
      <c r="A19" s="32" t="s">
        <v>9</v>
      </c>
      <c r="B19" s="32"/>
      <c r="C19" s="32"/>
      <c r="D19" s="32"/>
      <c r="E19" s="32"/>
      <c r="F19" s="32"/>
      <c r="G19" s="32"/>
      <c r="H19" s="33"/>
      <c r="I19" s="19" t="s">
        <v>10</v>
      </c>
      <c r="J19" s="27">
        <v>3</v>
      </c>
    </row>
    <row r="20" spans="1:10" s="8" customFormat="1" ht="12.75" customHeight="1">
      <c r="A20" s="20"/>
      <c r="B20" s="20"/>
      <c r="C20" s="20"/>
      <c r="D20" s="20"/>
      <c r="E20" s="20"/>
      <c r="F20" s="20"/>
      <c r="G20" s="20"/>
      <c r="H20" s="20"/>
      <c r="I20" s="21"/>
      <c r="J20" s="22"/>
    </row>
    <row r="21" spans="1:10" s="8" customFormat="1" ht="53.25" customHeight="1">
      <c r="A21" s="23" t="s">
        <v>15</v>
      </c>
      <c r="B21" s="23" t="s">
        <v>1</v>
      </c>
      <c r="C21" s="23" t="s">
        <v>0</v>
      </c>
      <c r="D21" s="23" t="s">
        <v>0</v>
      </c>
      <c r="E21" s="23" t="s">
        <v>0</v>
      </c>
      <c r="F21" s="20" t="s">
        <v>0</v>
      </c>
      <c r="G21" s="20" t="s">
        <v>16</v>
      </c>
      <c r="H21" s="20" t="s">
        <v>15</v>
      </c>
      <c r="I21" s="21" t="s">
        <v>27</v>
      </c>
      <c r="J21" s="24">
        <f>J22+J27+J32+J44+J49+J58</f>
        <v>-458591.57100000186</v>
      </c>
    </row>
    <row r="22" spans="1:10" s="8" customFormat="1" ht="102.75" customHeight="1" hidden="1" outlineLevel="1">
      <c r="A22" s="23" t="s">
        <v>15</v>
      </c>
      <c r="B22" s="23" t="s">
        <v>1</v>
      </c>
      <c r="C22" s="23" t="s">
        <v>1</v>
      </c>
      <c r="D22" s="23" t="s">
        <v>0</v>
      </c>
      <c r="E22" s="23" t="s">
        <v>0</v>
      </c>
      <c r="F22" s="20" t="s">
        <v>0</v>
      </c>
      <c r="G22" s="20" t="s">
        <v>16</v>
      </c>
      <c r="H22" s="20" t="s">
        <v>15</v>
      </c>
      <c r="I22" s="21" t="s">
        <v>70</v>
      </c>
      <c r="J22" s="30">
        <f>J23+J25</f>
        <v>0</v>
      </c>
    </row>
    <row r="23" spans="1:10" s="8" customFormat="1" ht="87.75" customHeight="1" hidden="1" outlineLevel="1">
      <c r="A23" s="23" t="s">
        <v>15</v>
      </c>
      <c r="B23" s="23" t="s">
        <v>1</v>
      </c>
      <c r="C23" s="23" t="s">
        <v>1</v>
      </c>
      <c r="D23" s="23" t="s">
        <v>0</v>
      </c>
      <c r="E23" s="23" t="s">
        <v>0</v>
      </c>
      <c r="F23" s="20" t="s">
        <v>0</v>
      </c>
      <c r="G23" s="20" t="s">
        <v>16</v>
      </c>
      <c r="H23" s="20" t="s">
        <v>11</v>
      </c>
      <c r="I23" s="21" t="s">
        <v>71</v>
      </c>
      <c r="J23" s="30">
        <f>J24</f>
        <v>0</v>
      </c>
    </row>
    <row r="24" spans="1:10" s="8" customFormat="1" ht="87" customHeight="1" hidden="1" outlineLevel="1">
      <c r="A24" s="23" t="s">
        <v>43</v>
      </c>
      <c r="B24" s="23" t="s">
        <v>1</v>
      </c>
      <c r="C24" s="23" t="s">
        <v>1</v>
      </c>
      <c r="D24" s="23" t="s">
        <v>0</v>
      </c>
      <c r="E24" s="23" t="s">
        <v>0</v>
      </c>
      <c r="F24" s="20" t="s">
        <v>2</v>
      </c>
      <c r="G24" s="20" t="s">
        <v>16</v>
      </c>
      <c r="H24" s="20" t="s">
        <v>12</v>
      </c>
      <c r="I24" s="21" t="s">
        <v>72</v>
      </c>
      <c r="J24" s="30">
        <v>0</v>
      </c>
    </row>
    <row r="25" spans="1:10" s="8" customFormat="1" ht="87" customHeight="1" hidden="1" outlineLevel="1">
      <c r="A25" s="23" t="s">
        <v>15</v>
      </c>
      <c r="B25" s="23" t="s">
        <v>1</v>
      </c>
      <c r="C25" s="23" t="s">
        <v>1</v>
      </c>
      <c r="D25" s="23" t="s">
        <v>0</v>
      </c>
      <c r="E25" s="23" t="s">
        <v>0</v>
      </c>
      <c r="F25" s="20" t="s">
        <v>0</v>
      </c>
      <c r="G25" s="20" t="s">
        <v>16</v>
      </c>
      <c r="H25" s="20" t="s">
        <v>13</v>
      </c>
      <c r="I25" s="21" t="s">
        <v>73</v>
      </c>
      <c r="J25" s="30">
        <f>J26</f>
        <v>0</v>
      </c>
    </row>
    <row r="26" spans="1:10" s="8" customFormat="1" ht="88.5" customHeight="1" hidden="1" outlineLevel="1">
      <c r="A26" s="23" t="s">
        <v>43</v>
      </c>
      <c r="B26" s="23" t="s">
        <v>1</v>
      </c>
      <c r="C26" s="23" t="s">
        <v>1</v>
      </c>
      <c r="D26" s="23" t="s">
        <v>0</v>
      </c>
      <c r="E26" s="23" t="s">
        <v>0</v>
      </c>
      <c r="F26" s="20" t="s">
        <v>2</v>
      </c>
      <c r="G26" s="20" t="s">
        <v>16</v>
      </c>
      <c r="H26" s="20" t="s">
        <v>14</v>
      </c>
      <c r="I26" s="21" t="s">
        <v>74</v>
      </c>
      <c r="J26" s="30">
        <v>0</v>
      </c>
    </row>
    <row r="27" spans="1:10" s="8" customFormat="1" ht="54.75" customHeight="1" collapsed="1">
      <c r="A27" s="23" t="s">
        <v>15</v>
      </c>
      <c r="B27" s="23" t="s">
        <v>1</v>
      </c>
      <c r="C27" s="23" t="s">
        <v>2</v>
      </c>
      <c r="D27" s="23" t="s">
        <v>0</v>
      </c>
      <c r="E27" s="23" t="s">
        <v>0</v>
      </c>
      <c r="F27" s="20" t="s">
        <v>0</v>
      </c>
      <c r="G27" s="20" t="s">
        <v>16</v>
      </c>
      <c r="H27" s="20" t="s">
        <v>15</v>
      </c>
      <c r="I27" s="21" t="s">
        <v>46</v>
      </c>
      <c r="J27" s="24">
        <f>J28+J30</f>
        <v>-490354.5999999996</v>
      </c>
    </row>
    <row r="28" spans="1:10" s="8" customFormat="1" ht="54" customHeight="1">
      <c r="A28" s="23" t="s">
        <v>15</v>
      </c>
      <c r="B28" s="23" t="s">
        <v>1</v>
      </c>
      <c r="C28" s="23" t="s">
        <v>2</v>
      </c>
      <c r="D28" s="23" t="s">
        <v>0</v>
      </c>
      <c r="E28" s="23" t="s">
        <v>0</v>
      </c>
      <c r="F28" s="20" t="s">
        <v>0</v>
      </c>
      <c r="G28" s="20" t="s">
        <v>16</v>
      </c>
      <c r="H28" s="20" t="s">
        <v>11</v>
      </c>
      <c r="I28" s="21" t="s">
        <v>44</v>
      </c>
      <c r="J28" s="24">
        <f>J29</f>
        <v>4194099.25</v>
      </c>
    </row>
    <row r="29" spans="1:10" s="8" customFormat="1" ht="69" customHeight="1">
      <c r="A29" s="23" t="s">
        <v>43</v>
      </c>
      <c r="B29" s="23" t="s">
        <v>1</v>
      </c>
      <c r="C29" s="23" t="s">
        <v>2</v>
      </c>
      <c r="D29" s="23" t="s">
        <v>0</v>
      </c>
      <c r="E29" s="23" t="s">
        <v>0</v>
      </c>
      <c r="F29" s="20" t="s">
        <v>2</v>
      </c>
      <c r="G29" s="20" t="s">
        <v>16</v>
      </c>
      <c r="H29" s="20" t="s">
        <v>12</v>
      </c>
      <c r="I29" s="21" t="s">
        <v>47</v>
      </c>
      <c r="J29" s="24">
        <v>4194099.25</v>
      </c>
    </row>
    <row r="30" spans="1:10" s="8" customFormat="1" ht="70.5" customHeight="1" outlineLevel="1">
      <c r="A30" s="23" t="s">
        <v>15</v>
      </c>
      <c r="B30" s="23" t="s">
        <v>1</v>
      </c>
      <c r="C30" s="23" t="s">
        <v>2</v>
      </c>
      <c r="D30" s="23" t="s">
        <v>0</v>
      </c>
      <c r="E30" s="23" t="s">
        <v>0</v>
      </c>
      <c r="F30" s="20" t="s">
        <v>0</v>
      </c>
      <c r="G30" s="20" t="s">
        <v>16</v>
      </c>
      <c r="H30" s="20" t="s">
        <v>13</v>
      </c>
      <c r="I30" s="25" t="s">
        <v>49</v>
      </c>
      <c r="J30" s="24">
        <f>J31</f>
        <v>-4684453.85</v>
      </c>
    </row>
    <row r="31" spans="1:10" s="8" customFormat="1" ht="70.5" customHeight="1" outlineLevel="1">
      <c r="A31" s="23" t="s">
        <v>43</v>
      </c>
      <c r="B31" s="23" t="s">
        <v>1</v>
      </c>
      <c r="C31" s="23" t="s">
        <v>2</v>
      </c>
      <c r="D31" s="23" t="s">
        <v>0</v>
      </c>
      <c r="E31" s="23" t="s">
        <v>0</v>
      </c>
      <c r="F31" s="20" t="s">
        <v>2</v>
      </c>
      <c r="G31" s="20" t="s">
        <v>16</v>
      </c>
      <c r="H31" s="20" t="s">
        <v>14</v>
      </c>
      <c r="I31" s="25" t="s">
        <v>48</v>
      </c>
      <c r="J31" s="24">
        <v>-4684453.85</v>
      </c>
    </row>
    <row r="32" spans="1:10" s="8" customFormat="1" ht="68.25" customHeight="1">
      <c r="A32" s="23" t="s">
        <v>15</v>
      </c>
      <c r="B32" s="23" t="s">
        <v>1</v>
      </c>
      <c r="C32" s="23" t="s">
        <v>3</v>
      </c>
      <c r="D32" s="23" t="s">
        <v>0</v>
      </c>
      <c r="E32" s="23" t="s">
        <v>0</v>
      </c>
      <c r="F32" s="20" t="s">
        <v>0</v>
      </c>
      <c r="G32" s="20" t="s">
        <v>16</v>
      </c>
      <c r="H32" s="20" t="s">
        <v>15</v>
      </c>
      <c r="I32" s="21" t="s">
        <v>50</v>
      </c>
      <c r="J32" s="24">
        <f>J33</f>
        <v>-314140.6499999999</v>
      </c>
    </row>
    <row r="33" spans="1:10" s="8" customFormat="1" ht="68.25" customHeight="1">
      <c r="A33" s="23" t="s">
        <v>15</v>
      </c>
      <c r="B33" s="23" t="s">
        <v>1</v>
      </c>
      <c r="C33" s="23" t="s">
        <v>3</v>
      </c>
      <c r="D33" s="23" t="s">
        <v>1</v>
      </c>
      <c r="E33" s="23" t="s">
        <v>0</v>
      </c>
      <c r="F33" s="20" t="s">
        <v>0</v>
      </c>
      <c r="G33" s="20" t="s">
        <v>16</v>
      </c>
      <c r="H33" s="20" t="s">
        <v>15</v>
      </c>
      <c r="I33" s="21" t="s">
        <v>76</v>
      </c>
      <c r="J33" s="24">
        <f>J34+J38</f>
        <v>-314140.6499999999</v>
      </c>
    </row>
    <row r="34" spans="1:10" s="8" customFormat="1" ht="71.25" customHeight="1">
      <c r="A34" s="23" t="s">
        <v>15</v>
      </c>
      <c r="B34" s="23" t="s">
        <v>1</v>
      </c>
      <c r="C34" s="23" t="s">
        <v>3</v>
      </c>
      <c r="D34" s="23" t="s">
        <v>1</v>
      </c>
      <c r="E34" s="23" t="s">
        <v>0</v>
      </c>
      <c r="F34" s="20" t="s">
        <v>0</v>
      </c>
      <c r="G34" s="20" t="s">
        <v>16</v>
      </c>
      <c r="H34" s="20" t="s">
        <v>11</v>
      </c>
      <c r="I34" s="25" t="s">
        <v>59</v>
      </c>
      <c r="J34" s="24">
        <f>J35</f>
        <v>1892470</v>
      </c>
    </row>
    <row r="35" spans="1:10" s="8" customFormat="1" ht="103.5" customHeight="1">
      <c r="A35" s="23" t="s">
        <v>43</v>
      </c>
      <c r="B35" s="23" t="s">
        <v>1</v>
      </c>
      <c r="C35" s="23" t="s">
        <v>3</v>
      </c>
      <c r="D35" s="23" t="s">
        <v>1</v>
      </c>
      <c r="E35" s="23" t="s">
        <v>0</v>
      </c>
      <c r="F35" s="20" t="s">
        <v>2</v>
      </c>
      <c r="G35" s="20" t="s">
        <v>16</v>
      </c>
      <c r="H35" s="20" t="s">
        <v>12</v>
      </c>
      <c r="I35" s="25" t="s">
        <v>86</v>
      </c>
      <c r="J35" s="24">
        <f>SUM(J36:J37)</f>
        <v>1892470</v>
      </c>
    </row>
    <row r="36" spans="1:10" s="8" customFormat="1" ht="136.5" customHeight="1" hidden="1" outlineLevel="1">
      <c r="A36" s="23" t="s">
        <v>43</v>
      </c>
      <c r="B36" s="23" t="s">
        <v>1</v>
      </c>
      <c r="C36" s="23" t="s">
        <v>3</v>
      </c>
      <c r="D36" s="23" t="s">
        <v>1</v>
      </c>
      <c r="E36" s="23" t="s">
        <v>0</v>
      </c>
      <c r="F36" s="20" t="s">
        <v>2</v>
      </c>
      <c r="G36" s="20" t="s">
        <v>38</v>
      </c>
      <c r="H36" s="20" t="s">
        <v>12</v>
      </c>
      <c r="I36" s="25" t="s">
        <v>91</v>
      </c>
      <c r="J36" s="24">
        <v>0</v>
      </c>
    </row>
    <row r="37" spans="1:10" s="8" customFormat="1" ht="101.25" customHeight="1" collapsed="1">
      <c r="A37" s="23" t="s">
        <v>43</v>
      </c>
      <c r="B37" s="23" t="s">
        <v>1</v>
      </c>
      <c r="C37" s="23" t="s">
        <v>3</v>
      </c>
      <c r="D37" s="23" t="s">
        <v>1</v>
      </c>
      <c r="E37" s="23" t="s">
        <v>0</v>
      </c>
      <c r="F37" s="20" t="s">
        <v>2</v>
      </c>
      <c r="G37" s="20" t="s">
        <v>81</v>
      </c>
      <c r="H37" s="20" t="s">
        <v>12</v>
      </c>
      <c r="I37" s="25" t="s">
        <v>82</v>
      </c>
      <c r="J37" s="24">
        <v>1892470</v>
      </c>
    </row>
    <row r="38" spans="1:10" s="8" customFormat="1" ht="87" customHeight="1">
      <c r="A38" s="23" t="s">
        <v>15</v>
      </c>
      <c r="B38" s="23" t="s">
        <v>1</v>
      </c>
      <c r="C38" s="23" t="s">
        <v>3</v>
      </c>
      <c r="D38" s="23" t="s">
        <v>1</v>
      </c>
      <c r="E38" s="23" t="s">
        <v>0</v>
      </c>
      <c r="F38" s="20" t="s">
        <v>0</v>
      </c>
      <c r="G38" s="20" t="s">
        <v>16</v>
      </c>
      <c r="H38" s="20" t="s">
        <v>13</v>
      </c>
      <c r="I38" s="25" t="s">
        <v>28</v>
      </c>
      <c r="J38" s="24">
        <f>J39</f>
        <v>-2206610.65</v>
      </c>
    </row>
    <row r="39" spans="1:10" s="8" customFormat="1" ht="102" customHeight="1">
      <c r="A39" s="23" t="s">
        <v>15</v>
      </c>
      <c r="B39" s="23" t="s">
        <v>1</v>
      </c>
      <c r="C39" s="23" t="s">
        <v>3</v>
      </c>
      <c r="D39" s="23" t="s">
        <v>1</v>
      </c>
      <c r="E39" s="23" t="s">
        <v>0</v>
      </c>
      <c r="F39" s="20" t="s">
        <v>2</v>
      </c>
      <c r="G39" s="20" t="s">
        <v>16</v>
      </c>
      <c r="H39" s="20" t="s">
        <v>14</v>
      </c>
      <c r="I39" s="25" t="s">
        <v>87</v>
      </c>
      <c r="J39" s="24">
        <f>SUM(J40:J43)</f>
        <v>-2206610.65</v>
      </c>
    </row>
    <row r="40" spans="1:10" s="8" customFormat="1" ht="151.5" customHeight="1" outlineLevel="1">
      <c r="A40" s="23" t="s">
        <v>43</v>
      </c>
      <c r="B40" s="23" t="s">
        <v>1</v>
      </c>
      <c r="C40" s="23" t="s">
        <v>3</v>
      </c>
      <c r="D40" s="23" t="s">
        <v>1</v>
      </c>
      <c r="E40" s="23" t="s">
        <v>0</v>
      </c>
      <c r="F40" s="20" t="s">
        <v>2</v>
      </c>
      <c r="G40" s="20" t="s">
        <v>38</v>
      </c>
      <c r="H40" s="20" t="s">
        <v>14</v>
      </c>
      <c r="I40" s="25" t="s">
        <v>88</v>
      </c>
      <c r="J40" s="24">
        <v>-276367.35</v>
      </c>
    </row>
    <row r="41" spans="1:10" s="8" customFormat="1" ht="120" customHeight="1">
      <c r="A41" s="23" t="s">
        <v>43</v>
      </c>
      <c r="B41" s="23" t="s">
        <v>1</v>
      </c>
      <c r="C41" s="23" t="s">
        <v>3</v>
      </c>
      <c r="D41" s="23" t="s">
        <v>1</v>
      </c>
      <c r="E41" s="23" t="s">
        <v>0</v>
      </c>
      <c r="F41" s="20" t="s">
        <v>2</v>
      </c>
      <c r="G41" s="20" t="s">
        <v>39</v>
      </c>
      <c r="H41" s="20" t="s">
        <v>14</v>
      </c>
      <c r="I41" s="25" t="s">
        <v>68</v>
      </c>
      <c r="J41" s="24">
        <v>-37773.3</v>
      </c>
    </row>
    <row r="42" spans="1:10" s="8" customFormat="1" ht="135.75" customHeight="1" hidden="1" outlineLevel="1">
      <c r="A42" s="23" t="s">
        <v>43</v>
      </c>
      <c r="B42" s="23" t="s">
        <v>1</v>
      </c>
      <c r="C42" s="23" t="s">
        <v>3</v>
      </c>
      <c r="D42" s="23" t="s">
        <v>1</v>
      </c>
      <c r="E42" s="23" t="s">
        <v>0</v>
      </c>
      <c r="F42" s="20" t="s">
        <v>2</v>
      </c>
      <c r="G42" s="20" t="s">
        <v>40</v>
      </c>
      <c r="H42" s="20" t="s">
        <v>14</v>
      </c>
      <c r="I42" s="25" t="s">
        <v>75</v>
      </c>
      <c r="J42" s="24"/>
    </row>
    <row r="43" spans="1:10" s="8" customFormat="1" ht="123" customHeight="1" collapsed="1">
      <c r="A43" s="23" t="s">
        <v>43</v>
      </c>
      <c r="B43" s="23" t="s">
        <v>1</v>
      </c>
      <c r="C43" s="23" t="s">
        <v>3</v>
      </c>
      <c r="D43" s="23" t="s">
        <v>1</v>
      </c>
      <c r="E43" s="23" t="s">
        <v>0</v>
      </c>
      <c r="F43" s="20" t="s">
        <v>2</v>
      </c>
      <c r="G43" s="20" t="s">
        <v>81</v>
      </c>
      <c r="H43" s="20" t="s">
        <v>14</v>
      </c>
      <c r="I43" s="25" t="s">
        <v>83</v>
      </c>
      <c r="J43" s="24">
        <v>-1892470</v>
      </c>
    </row>
    <row r="44" spans="1:10" s="8" customFormat="1" ht="69.75" customHeight="1" hidden="1" outlineLevel="1">
      <c r="A44" s="23" t="s">
        <v>15</v>
      </c>
      <c r="B44" s="23" t="s">
        <v>1</v>
      </c>
      <c r="C44" s="23" t="s">
        <v>4</v>
      </c>
      <c r="D44" s="23" t="s">
        <v>0</v>
      </c>
      <c r="E44" s="23" t="s">
        <v>0</v>
      </c>
      <c r="F44" s="20" t="s">
        <v>0</v>
      </c>
      <c r="G44" s="20" t="s">
        <v>16</v>
      </c>
      <c r="H44" s="20" t="s">
        <v>15</v>
      </c>
      <c r="I44" s="25" t="s">
        <v>69</v>
      </c>
      <c r="J44" s="30">
        <f>J45+J47</f>
        <v>0</v>
      </c>
    </row>
    <row r="45" spans="1:10" s="8" customFormat="1" ht="56.25" customHeight="1" hidden="1" outlineLevel="1">
      <c r="A45" s="23" t="s">
        <v>15</v>
      </c>
      <c r="B45" s="23" t="s">
        <v>1</v>
      </c>
      <c r="C45" s="23" t="s">
        <v>4</v>
      </c>
      <c r="D45" s="23" t="s">
        <v>0</v>
      </c>
      <c r="E45" s="23" t="s">
        <v>0</v>
      </c>
      <c r="F45" s="20" t="s">
        <v>0</v>
      </c>
      <c r="G45" s="20" t="s">
        <v>16</v>
      </c>
      <c r="H45" s="20" t="s">
        <v>11</v>
      </c>
      <c r="I45" s="25" t="s">
        <v>41</v>
      </c>
      <c r="J45" s="30">
        <f>J46</f>
        <v>0</v>
      </c>
    </row>
    <row r="46" spans="1:10" s="8" customFormat="1" ht="69" customHeight="1" hidden="1" outlineLevel="1">
      <c r="A46" s="23" t="s">
        <v>43</v>
      </c>
      <c r="B46" s="23" t="s">
        <v>1</v>
      </c>
      <c r="C46" s="23" t="s">
        <v>4</v>
      </c>
      <c r="D46" s="23" t="s">
        <v>0</v>
      </c>
      <c r="E46" s="23" t="s">
        <v>0</v>
      </c>
      <c r="F46" s="20" t="s">
        <v>2</v>
      </c>
      <c r="G46" s="20" t="s">
        <v>16</v>
      </c>
      <c r="H46" s="20" t="s">
        <v>12</v>
      </c>
      <c r="I46" s="25" t="s">
        <v>42</v>
      </c>
      <c r="J46" s="30"/>
    </row>
    <row r="47" spans="1:10" s="8" customFormat="1" ht="53.25" customHeight="1" hidden="1" outlineLevel="1">
      <c r="A47" s="23" t="s">
        <v>15</v>
      </c>
      <c r="B47" s="23" t="s">
        <v>1</v>
      </c>
      <c r="C47" s="23" t="s">
        <v>4</v>
      </c>
      <c r="D47" s="23" t="s">
        <v>0</v>
      </c>
      <c r="E47" s="23" t="s">
        <v>0</v>
      </c>
      <c r="F47" s="20" t="s">
        <v>0</v>
      </c>
      <c r="G47" s="20" t="s">
        <v>16</v>
      </c>
      <c r="H47" s="20" t="s">
        <v>13</v>
      </c>
      <c r="I47" s="25" t="s">
        <v>60</v>
      </c>
      <c r="J47" s="30">
        <f>J48</f>
        <v>0</v>
      </c>
    </row>
    <row r="48" spans="1:10" s="8" customFormat="1" ht="70.5" customHeight="1" hidden="1" outlineLevel="1">
      <c r="A48" s="23" t="s">
        <v>43</v>
      </c>
      <c r="B48" s="23" t="s">
        <v>1</v>
      </c>
      <c r="C48" s="23" t="s">
        <v>4</v>
      </c>
      <c r="D48" s="23" t="s">
        <v>0</v>
      </c>
      <c r="E48" s="23" t="s">
        <v>0</v>
      </c>
      <c r="F48" s="20" t="s">
        <v>2</v>
      </c>
      <c r="G48" s="20" t="s">
        <v>16</v>
      </c>
      <c r="H48" s="20" t="s">
        <v>14</v>
      </c>
      <c r="I48" s="25" t="s">
        <v>61</v>
      </c>
      <c r="J48" s="30"/>
    </row>
    <row r="49" spans="1:10" s="8" customFormat="1" ht="52.5" customHeight="1" collapsed="1">
      <c r="A49" s="23" t="s">
        <v>15</v>
      </c>
      <c r="B49" s="23" t="s">
        <v>1</v>
      </c>
      <c r="C49" s="23" t="s">
        <v>5</v>
      </c>
      <c r="D49" s="23" t="s">
        <v>0</v>
      </c>
      <c r="E49" s="23" t="s">
        <v>0</v>
      </c>
      <c r="F49" s="20" t="s">
        <v>0</v>
      </c>
      <c r="G49" s="20" t="s">
        <v>16</v>
      </c>
      <c r="H49" s="20" t="s">
        <v>15</v>
      </c>
      <c r="I49" s="21" t="s">
        <v>29</v>
      </c>
      <c r="J49" s="24">
        <f>J50+J54</f>
        <v>368603.6789999977</v>
      </c>
    </row>
    <row r="50" spans="1:10" s="8" customFormat="1" ht="37.5" customHeight="1">
      <c r="A50" s="23" t="s">
        <v>15</v>
      </c>
      <c r="B50" s="23" t="s">
        <v>1</v>
      </c>
      <c r="C50" s="23" t="s">
        <v>5</v>
      </c>
      <c r="D50" s="23" t="s">
        <v>0</v>
      </c>
      <c r="E50" s="23" t="s">
        <v>0</v>
      </c>
      <c r="F50" s="20" t="s">
        <v>0</v>
      </c>
      <c r="G50" s="20" t="s">
        <v>16</v>
      </c>
      <c r="H50" s="20" t="s">
        <v>19</v>
      </c>
      <c r="I50" s="21" t="s">
        <v>20</v>
      </c>
      <c r="J50" s="24">
        <f>J51</f>
        <v>-36918013.85</v>
      </c>
    </row>
    <row r="51" spans="1:10" s="8" customFormat="1" ht="37.5" customHeight="1">
      <c r="A51" s="23" t="s">
        <v>15</v>
      </c>
      <c r="B51" s="23" t="s">
        <v>1</v>
      </c>
      <c r="C51" s="23" t="s">
        <v>5</v>
      </c>
      <c r="D51" s="23" t="s">
        <v>2</v>
      </c>
      <c r="E51" s="23" t="s">
        <v>0</v>
      </c>
      <c r="F51" s="20" t="s">
        <v>0</v>
      </c>
      <c r="G51" s="20" t="s">
        <v>16</v>
      </c>
      <c r="H51" s="20" t="s">
        <v>19</v>
      </c>
      <c r="I51" s="21" t="s">
        <v>21</v>
      </c>
      <c r="J51" s="24">
        <f>J53</f>
        <v>-36918013.85</v>
      </c>
    </row>
    <row r="52" spans="1:10" s="8" customFormat="1" ht="37.5" customHeight="1">
      <c r="A52" s="23" t="s">
        <v>15</v>
      </c>
      <c r="B52" s="23" t="s">
        <v>1</v>
      </c>
      <c r="C52" s="23" t="s">
        <v>5</v>
      </c>
      <c r="D52" s="23" t="s">
        <v>2</v>
      </c>
      <c r="E52" s="23" t="s">
        <v>1</v>
      </c>
      <c r="F52" s="20" t="s">
        <v>0</v>
      </c>
      <c r="G52" s="20" t="s">
        <v>16</v>
      </c>
      <c r="H52" s="20" t="s">
        <v>22</v>
      </c>
      <c r="I52" s="21" t="s">
        <v>55</v>
      </c>
      <c r="J52" s="24">
        <f>J53</f>
        <v>-36918013.85</v>
      </c>
    </row>
    <row r="53" spans="1:10" s="8" customFormat="1" ht="51.75" customHeight="1">
      <c r="A53" s="23" t="s">
        <v>15</v>
      </c>
      <c r="B53" s="23" t="s">
        <v>1</v>
      </c>
      <c r="C53" s="23" t="s">
        <v>5</v>
      </c>
      <c r="D53" s="23" t="s">
        <v>2</v>
      </c>
      <c r="E53" s="23" t="s">
        <v>1</v>
      </c>
      <c r="F53" s="20" t="s">
        <v>2</v>
      </c>
      <c r="G53" s="20" t="s">
        <v>16</v>
      </c>
      <c r="H53" s="20" t="s">
        <v>22</v>
      </c>
      <c r="I53" s="21" t="s">
        <v>53</v>
      </c>
      <c r="J53" s="24">
        <f>-(30719144.6+J23+J28+J34+J59+J68)</f>
        <v>-36918013.85</v>
      </c>
    </row>
    <row r="54" spans="1:10" s="8" customFormat="1" ht="33.75" customHeight="1">
      <c r="A54" s="23" t="s">
        <v>15</v>
      </c>
      <c r="B54" s="23" t="s">
        <v>1</v>
      </c>
      <c r="C54" s="23" t="s">
        <v>5</v>
      </c>
      <c r="D54" s="23" t="s">
        <v>0</v>
      </c>
      <c r="E54" s="23" t="s">
        <v>0</v>
      </c>
      <c r="F54" s="20" t="s">
        <v>0</v>
      </c>
      <c r="G54" s="20" t="s">
        <v>16</v>
      </c>
      <c r="H54" s="20" t="s">
        <v>23</v>
      </c>
      <c r="I54" s="25" t="s">
        <v>24</v>
      </c>
      <c r="J54" s="24">
        <f>J55</f>
        <v>37286617.529</v>
      </c>
    </row>
    <row r="55" spans="1:10" s="8" customFormat="1" ht="34.5" customHeight="1">
      <c r="A55" s="23" t="s">
        <v>15</v>
      </c>
      <c r="B55" s="23" t="s">
        <v>1</v>
      </c>
      <c r="C55" s="23" t="s">
        <v>5</v>
      </c>
      <c r="D55" s="23" t="s">
        <v>2</v>
      </c>
      <c r="E55" s="23" t="s">
        <v>0</v>
      </c>
      <c r="F55" s="20" t="s">
        <v>0</v>
      </c>
      <c r="G55" s="20" t="s">
        <v>16</v>
      </c>
      <c r="H55" s="20" t="s">
        <v>23</v>
      </c>
      <c r="I55" s="25" t="s">
        <v>17</v>
      </c>
      <c r="J55" s="24">
        <f>J57</f>
        <v>37286617.529</v>
      </c>
    </row>
    <row r="56" spans="1:10" s="8" customFormat="1" ht="37.5" customHeight="1">
      <c r="A56" s="23" t="s">
        <v>15</v>
      </c>
      <c r="B56" s="23" t="s">
        <v>1</v>
      </c>
      <c r="C56" s="23" t="s">
        <v>5</v>
      </c>
      <c r="D56" s="23" t="s">
        <v>2</v>
      </c>
      <c r="E56" s="23" t="s">
        <v>1</v>
      </c>
      <c r="F56" s="20" t="s">
        <v>0</v>
      </c>
      <c r="G56" s="20" t="s">
        <v>16</v>
      </c>
      <c r="H56" s="20" t="s">
        <v>18</v>
      </c>
      <c r="I56" s="25" t="s">
        <v>56</v>
      </c>
      <c r="J56" s="24">
        <f>J57</f>
        <v>37286617.529</v>
      </c>
    </row>
    <row r="57" spans="1:10" s="8" customFormat="1" ht="52.5" customHeight="1">
      <c r="A57" s="23" t="s">
        <v>15</v>
      </c>
      <c r="B57" s="23" t="s">
        <v>1</v>
      </c>
      <c r="C57" s="23" t="s">
        <v>5</v>
      </c>
      <c r="D57" s="23" t="s">
        <v>2</v>
      </c>
      <c r="E57" s="23" t="s">
        <v>1</v>
      </c>
      <c r="F57" s="20" t="s">
        <v>2</v>
      </c>
      <c r="G57" s="20" t="s">
        <v>16</v>
      </c>
      <c r="H57" s="20" t="s">
        <v>18</v>
      </c>
      <c r="I57" s="25" t="s">
        <v>54</v>
      </c>
      <c r="J57" s="24">
        <f>30260553.029-(J25+J30+J38+J63+J73)</f>
        <v>37286617.529</v>
      </c>
    </row>
    <row r="58" spans="1:10" s="8" customFormat="1" ht="66" customHeight="1">
      <c r="A58" s="23" t="s">
        <v>15</v>
      </c>
      <c r="B58" s="23" t="s">
        <v>1</v>
      </c>
      <c r="C58" s="23" t="s">
        <v>6</v>
      </c>
      <c r="D58" s="23" t="s">
        <v>0</v>
      </c>
      <c r="E58" s="23" t="s">
        <v>0</v>
      </c>
      <c r="F58" s="20" t="s">
        <v>0</v>
      </c>
      <c r="G58" s="20" t="s">
        <v>16</v>
      </c>
      <c r="H58" s="20" t="s">
        <v>15</v>
      </c>
      <c r="I58" s="26" t="s">
        <v>52</v>
      </c>
      <c r="J58" s="24">
        <f>J59+J63+J67</f>
        <v>-22700</v>
      </c>
    </row>
    <row r="59" spans="1:10" s="8" customFormat="1" ht="102" customHeight="1" hidden="1" outlineLevel="1">
      <c r="A59" s="23" t="s">
        <v>15</v>
      </c>
      <c r="B59" s="23" t="s">
        <v>1</v>
      </c>
      <c r="C59" s="23" t="s">
        <v>6</v>
      </c>
      <c r="D59" s="23" t="s">
        <v>1</v>
      </c>
      <c r="E59" s="23" t="s">
        <v>0</v>
      </c>
      <c r="F59" s="20" t="s">
        <v>0</v>
      </c>
      <c r="G59" s="20" t="s">
        <v>16</v>
      </c>
      <c r="H59" s="20" t="s">
        <v>15</v>
      </c>
      <c r="I59" s="26" t="s">
        <v>64</v>
      </c>
      <c r="J59" s="24">
        <f>J60</f>
        <v>0</v>
      </c>
    </row>
    <row r="60" spans="1:10" s="8" customFormat="1" ht="69.75" customHeight="1" hidden="1" outlineLevel="1">
      <c r="A60" s="23" t="s">
        <v>15</v>
      </c>
      <c r="B60" s="23" t="s">
        <v>1</v>
      </c>
      <c r="C60" s="23" t="s">
        <v>6</v>
      </c>
      <c r="D60" s="23" t="s">
        <v>1</v>
      </c>
      <c r="E60" s="23" t="s">
        <v>0</v>
      </c>
      <c r="F60" s="20" t="s">
        <v>0</v>
      </c>
      <c r="G60" s="20" t="s">
        <v>16</v>
      </c>
      <c r="H60" s="20" t="s">
        <v>62</v>
      </c>
      <c r="I60" s="26" t="s">
        <v>65</v>
      </c>
      <c r="J60" s="24">
        <f>J61</f>
        <v>0</v>
      </c>
    </row>
    <row r="61" spans="1:10" s="8" customFormat="1" ht="71.25" customHeight="1" hidden="1" outlineLevel="1">
      <c r="A61" s="23" t="s">
        <v>43</v>
      </c>
      <c r="B61" s="23" t="s">
        <v>1</v>
      </c>
      <c r="C61" s="23" t="s">
        <v>6</v>
      </c>
      <c r="D61" s="23" t="s">
        <v>1</v>
      </c>
      <c r="E61" s="23" t="s">
        <v>0</v>
      </c>
      <c r="F61" s="20" t="s">
        <v>2</v>
      </c>
      <c r="G61" s="20" t="s">
        <v>16</v>
      </c>
      <c r="H61" s="20" t="s">
        <v>62</v>
      </c>
      <c r="I61" s="26" t="s">
        <v>66</v>
      </c>
      <c r="J61" s="24">
        <f>J62</f>
        <v>0</v>
      </c>
    </row>
    <row r="62" spans="1:10" s="8" customFormat="1" ht="54" customHeight="1" hidden="1" outlineLevel="1">
      <c r="A62" s="23" t="s">
        <v>63</v>
      </c>
      <c r="B62" s="23" t="s">
        <v>1</v>
      </c>
      <c r="C62" s="23" t="s">
        <v>6</v>
      </c>
      <c r="D62" s="23" t="s">
        <v>1</v>
      </c>
      <c r="E62" s="23" t="s">
        <v>0</v>
      </c>
      <c r="F62" s="20" t="s">
        <v>2</v>
      </c>
      <c r="G62" s="20" t="s">
        <v>38</v>
      </c>
      <c r="H62" s="20" t="s">
        <v>62</v>
      </c>
      <c r="I62" s="26" t="s">
        <v>67</v>
      </c>
      <c r="J62" s="24"/>
    </row>
    <row r="63" spans="1:10" s="8" customFormat="1" ht="51.75" customHeight="1" hidden="1" outlineLevel="1">
      <c r="A63" s="23" t="s">
        <v>15</v>
      </c>
      <c r="B63" s="23" t="s">
        <v>1</v>
      </c>
      <c r="C63" s="23" t="s">
        <v>6</v>
      </c>
      <c r="D63" s="23" t="s">
        <v>4</v>
      </c>
      <c r="E63" s="23" t="s">
        <v>0</v>
      </c>
      <c r="F63" s="20" t="s">
        <v>0</v>
      </c>
      <c r="G63" s="20" t="s">
        <v>16</v>
      </c>
      <c r="H63" s="20" t="s">
        <v>15</v>
      </c>
      <c r="I63" s="21" t="s">
        <v>78</v>
      </c>
      <c r="J63" s="24">
        <f>J64</f>
        <v>0</v>
      </c>
    </row>
    <row r="64" spans="1:10" s="8" customFormat="1" ht="51.75" customHeight="1" hidden="1" outlineLevel="1">
      <c r="A64" s="23" t="s">
        <v>15</v>
      </c>
      <c r="B64" s="23" t="s">
        <v>1</v>
      </c>
      <c r="C64" s="23" t="s">
        <v>6</v>
      </c>
      <c r="D64" s="23" t="s">
        <v>4</v>
      </c>
      <c r="E64" s="23" t="s">
        <v>1</v>
      </c>
      <c r="F64" s="20" t="s">
        <v>0</v>
      </c>
      <c r="G64" s="20" t="s">
        <v>16</v>
      </c>
      <c r="H64" s="20" t="s">
        <v>15</v>
      </c>
      <c r="I64" s="21" t="s">
        <v>77</v>
      </c>
      <c r="J64" s="24">
        <f>J65</f>
        <v>0</v>
      </c>
    </row>
    <row r="65" spans="1:10" s="8" customFormat="1" ht="170.25" customHeight="1" hidden="1" outlineLevel="1">
      <c r="A65" s="23" t="s">
        <v>15</v>
      </c>
      <c r="B65" s="23" t="s">
        <v>1</v>
      </c>
      <c r="C65" s="23" t="s">
        <v>6</v>
      </c>
      <c r="D65" s="23" t="s">
        <v>4</v>
      </c>
      <c r="E65" s="23" t="s">
        <v>1</v>
      </c>
      <c r="F65" s="20" t="s">
        <v>0</v>
      </c>
      <c r="G65" s="20" t="s">
        <v>16</v>
      </c>
      <c r="H65" s="20" t="s">
        <v>13</v>
      </c>
      <c r="I65" s="25" t="s">
        <v>30</v>
      </c>
      <c r="J65" s="24">
        <f>J66</f>
        <v>0</v>
      </c>
    </row>
    <row r="66" spans="1:10" s="8" customFormat="1" ht="186.75" customHeight="1" hidden="1" outlineLevel="1">
      <c r="A66" s="23" t="s">
        <v>43</v>
      </c>
      <c r="B66" s="23" t="s">
        <v>1</v>
      </c>
      <c r="C66" s="23" t="s">
        <v>6</v>
      </c>
      <c r="D66" s="23" t="s">
        <v>4</v>
      </c>
      <c r="E66" s="23" t="s">
        <v>1</v>
      </c>
      <c r="F66" s="20" t="s">
        <v>2</v>
      </c>
      <c r="G66" s="20" t="s">
        <v>16</v>
      </c>
      <c r="H66" s="20" t="s">
        <v>14</v>
      </c>
      <c r="I66" s="25" t="s">
        <v>36</v>
      </c>
      <c r="J66" s="24"/>
    </row>
    <row r="67" spans="1:10" s="8" customFormat="1" ht="69.75" customHeight="1" collapsed="1">
      <c r="A67" s="23" t="s">
        <v>15</v>
      </c>
      <c r="B67" s="23" t="s">
        <v>1</v>
      </c>
      <c r="C67" s="23" t="s">
        <v>6</v>
      </c>
      <c r="D67" s="23" t="s">
        <v>5</v>
      </c>
      <c r="E67" s="23" t="s">
        <v>0</v>
      </c>
      <c r="F67" s="20" t="s">
        <v>0</v>
      </c>
      <c r="G67" s="20" t="s">
        <v>16</v>
      </c>
      <c r="H67" s="20" t="s">
        <v>15</v>
      </c>
      <c r="I67" s="21" t="s">
        <v>51</v>
      </c>
      <c r="J67" s="24">
        <f>J68+J73</f>
        <v>-22700</v>
      </c>
    </row>
    <row r="68" spans="1:10" s="8" customFormat="1" ht="54" customHeight="1">
      <c r="A68" s="23" t="s">
        <v>15</v>
      </c>
      <c r="B68" s="23" t="s">
        <v>1</v>
      </c>
      <c r="C68" s="23" t="s">
        <v>6</v>
      </c>
      <c r="D68" s="23" t="s">
        <v>5</v>
      </c>
      <c r="E68" s="23" t="s">
        <v>0</v>
      </c>
      <c r="F68" s="20" t="s">
        <v>0</v>
      </c>
      <c r="G68" s="20" t="s">
        <v>16</v>
      </c>
      <c r="H68" s="20" t="s">
        <v>23</v>
      </c>
      <c r="I68" s="25" t="s">
        <v>33</v>
      </c>
      <c r="J68" s="24">
        <f>J69</f>
        <v>112300</v>
      </c>
    </row>
    <row r="69" spans="1:10" s="8" customFormat="1" ht="87" customHeight="1">
      <c r="A69" s="23" t="s">
        <v>15</v>
      </c>
      <c r="B69" s="23" t="s">
        <v>1</v>
      </c>
      <c r="C69" s="23" t="s">
        <v>6</v>
      </c>
      <c r="D69" s="23" t="s">
        <v>5</v>
      </c>
      <c r="E69" s="23" t="s">
        <v>2</v>
      </c>
      <c r="F69" s="20" t="s">
        <v>0</v>
      </c>
      <c r="G69" s="20" t="s">
        <v>16</v>
      </c>
      <c r="H69" s="20" t="s">
        <v>23</v>
      </c>
      <c r="I69" s="25" t="s">
        <v>79</v>
      </c>
      <c r="J69" s="24">
        <f>J70</f>
        <v>112300</v>
      </c>
    </row>
    <row r="70" spans="1:10" s="8" customFormat="1" ht="105" customHeight="1">
      <c r="A70" s="23" t="s">
        <v>15</v>
      </c>
      <c r="B70" s="23" t="s">
        <v>1</v>
      </c>
      <c r="C70" s="23" t="s">
        <v>6</v>
      </c>
      <c r="D70" s="23" t="s">
        <v>5</v>
      </c>
      <c r="E70" s="23" t="s">
        <v>2</v>
      </c>
      <c r="F70" s="20" t="s">
        <v>2</v>
      </c>
      <c r="G70" s="20" t="s">
        <v>16</v>
      </c>
      <c r="H70" s="20" t="s">
        <v>31</v>
      </c>
      <c r="I70" s="25" t="s">
        <v>37</v>
      </c>
      <c r="J70" s="24">
        <f>SUM(J71:J72)</f>
        <v>112300</v>
      </c>
    </row>
    <row r="71" spans="1:10" s="8" customFormat="1" ht="120.75" customHeight="1">
      <c r="A71" s="23" t="s">
        <v>43</v>
      </c>
      <c r="B71" s="23" t="s">
        <v>1</v>
      </c>
      <c r="C71" s="23" t="s">
        <v>6</v>
      </c>
      <c r="D71" s="23" t="s">
        <v>5</v>
      </c>
      <c r="E71" s="23" t="s">
        <v>2</v>
      </c>
      <c r="F71" s="20" t="s">
        <v>2</v>
      </c>
      <c r="G71" s="20" t="s">
        <v>39</v>
      </c>
      <c r="H71" s="20" t="s">
        <v>31</v>
      </c>
      <c r="I71" s="25" t="s">
        <v>84</v>
      </c>
      <c r="J71" s="24">
        <v>100000</v>
      </c>
    </row>
    <row r="72" spans="1:10" s="8" customFormat="1" ht="121.5" customHeight="1">
      <c r="A72" s="23" t="s">
        <v>43</v>
      </c>
      <c r="B72" s="23" t="s">
        <v>1</v>
      </c>
      <c r="C72" s="23" t="s">
        <v>6</v>
      </c>
      <c r="D72" s="23" t="s">
        <v>5</v>
      </c>
      <c r="E72" s="23" t="s">
        <v>2</v>
      </c>
      <c r="F72" s="20" t="s">
        <v>2</v>
      </c>
      <c r="G72" s="20" t="s">
        <v>40</v>
      </c>
      <c r="H72" s="20" t="s">
        <v>31</v>
      </c>
      <c r="I72" s="25" t="s">
        <v>92</v>
      </c>
      <c r="J72" s="24">
        <v>12300</v>
      </c>
    </row>
    <row r="73" spans="1:10" s="8" customFormat="1" ht="52.5" customHeight="1">
      <c r="A73" s="23" t="s">
        <v>15</v>
      </c>
      <c r="B73" s="23" t="s">
        <v>1</v>
      </c>
      <c r="C73" s="23" t="s">
        <v>6</v>
      </c>
      <c r="D73" s="23" t="s">
        <v>5</v>
      </c>
      <c r="E73" s="23" t="s">
        <v>0</v>
      </c>
      <c r="F73" s="20" t="s">
        <v>0</v>
      </c>
      <c r="G73" s="20" t="s">
        <v>16</v>
      </c>
      <c r="H73" s="20" t="s">
        <v>19</v>
      </c>
      <c r="I73" s="25" t="s">
        <v>34</v>
      </c>
      <c r="J73" s="24">
        <f>J74</f>
        <v>-135000</v>
      </c>
    </row>
    <row r="74" spans="1:10" s="8" customFormat="1" ht="70.5" customHeight="1">
      <c r="A74" s="23" t="s">
        <v>15</v>
      </c>
      <c r="B74" s="23" t="s">
        <v>1</v>
      </c>
      <c r="C74" s="23" t="s">
        <v>6</v>
      </c>
      <c r="D74" s="23" t="s">
        <v>5</v>
      </c>
      <c r="E74" s="23" t="s">
        <v>2</v>
      </c>
      <c r="F74" s="20" t="s">
        <v>0</v>
      </c>
      <c r="G74" s="20" t="s">
        <v>16</v>
      </c>
      <c r="H74" s="20" t="s">
        <v>19</v>
      </c>
      <c r="I74" s="25" t="s">
        <v>80</v>
      </c>
      <c r="J74" s="24">
        <f>J75</f>
        <v>-135000</v>
      </c>
    </row>
    <row r="75" spans="1:10" s="8" customFormat="1" ht="101.25" customHeight="1">
      <c r="A75" s="23" t="s">
        <v>15</v>
      </c>
      <c r="B75" s="23" t="s">
        <v>1</v>
      </c>
      <c r="C75" s="23" t="s">
        <v>6</v>
      </c>
      <c r="D75" s="23" t="s">
        <v>5</v>
      </c>
      <c r="E75" s="23" t="s">
        <v>2</v>
      </c>
      <c r="F75" s="20" t="s">
        <v>2</v>
      </c>
      <c r="G75" s="20" t="s">
        <v>16</v>
      </c>
      <c r="H75" s="20" t="s">
        <v>32</v>
      </c>
      <c r="I75" s="25" t="s">
        <v>45</v>
      </c>
      <c r="J75" s="24">
        <f>SUM(J76:J77)</f>
        <v>-135000</v>
      </c>
    </row>
    <row r="76" spans="1:10" s="8" customFormat="1" ht="102.75" customHeight="1">
      <c r="A76" s="23" t="s">
        <v>43</v>
      </c>
      <c r="B76" s="23" t="s">
        <v>1</v>
      </c>
      <c r="C76" s="23" t="s">
        <v>6</v>
      </c>
      <c r="D76" s="23" t="s">
        <v>5</v>
      </c>
      <c r="E76" s="23" t="s">
        <v>2</v>
      </c>
      <c r="F76" s="20" t="s">
        <v>2</v>
      </c>
      <c r="G76" s="20" t="s">
        <v>39</v>
      </c>
      <c r="H76" s="20" t="s">
        <v>32</v>
      </c>
      <c r="I76" s="25" t="s">
        <v>85</v>
      </c>
      <c r="J76" s="24">
        <v>-100000</v>
      </c>
    </row>
    <row r="77" spans="1:11" s="8" customFormat="1" ht="102" customHeight="1">
      <c r="A77" s="23" t="s">
        <v>43</v>
      </c>
      <c r="B77" s="23" t="s">
        <v>1</v>
      </c>
      <c r="C77" s="23" t="s">
        <v>6</v>
      </c>
      <c r="D77" s="23" t="s">
        <v>5</v>
      </c>
      <c r="E77" s="23" t="s">
        <v>2</v>
      </c>
      <c r="F77" s="20" t="s">
        <v>2</v>
      </c>
      <c r="G77" s="20" t="s">
        <v>40</v>
      </c>
      <c r="H77" s="20" t="s">
        <v>32</v>
      </c>
      <c r="I77" s="25" t="s">
        <v>93</v>
      </c>
      <c r="J77" s="24">
        <v>-35000</v>
      </c>
      <c r="K77" s="29"/>
    </row>
    <row r="78" spans="1:10" s="8" customFormat="1" ht="16.5">
      <c r="A78" s="9"/>
      <c r="B78" s="9"/>
      <c r="C78" s="9"/>
      <c r="D78" s="9"/>
      <c r="E78" s="9"/>
      <c r="F78" s="7"/>
      <c r="G78" s="7"/>
      <c r="H78" s="7"/>
      <c r="I78" s="11"/>
      <c r="J78" s="10"/>
    </row>
    <row r="79" spans="1:10" s="8" customFormat="1" ht="16.5">
      <c r="A79" s="12"/>
      <c r="B79" s="12"/>
      <c r="C79" s="12"/>
      <c r="D79" s="12"/>
      <c r="E79" s="12"/>
      <c r="F79" s="12"/>
      <c r="G79" s="12"/>
      <c r="H79" s="12"/>
      <c r="I79" s="12"/>
      <c r="J79" s="13"/>
    </row>
    <row r="80" spans="1:10" s="8" customFormat="1" ht="25.5" customHeight="1">
      <c r="A80" s="31" t="s">
        <v>35</v>
      </c>
      <c r="B80" s="31"/>
      <c r="C80" s="31"/>
      <c r="D80" s="31"/>
      <c r="E80" s="31"/>
      <c r="F80" s="31"/>
      <c r="G80" s="31"/>
      <c r="H80" s="31"/>
      <c r="I80" s="31"/>
      <c r="J80" s="31"/>
    </row>
  </sheetData>
  <sheetProtection/>
  <mergeCells count="13">
    <mergeCell ref="A12:J12"/>
    <mergeCell ref="I7:J7"/>
    <mergeCell ref="I6:J6"/>
    <mergeCell ref="A80:J80"/>
    <mergeCell ref="A18:H18"/>
    <mergeCell ref="A19:H19"/>
    <mergeCell ref="I1:J1"/>
    <mergeCell ref="I2:J2"/>
    <mergeCell ref="I3:J3"/>
    <mergeCell ref="I4:J4"/>
    <mergeCell ref="A11:J11"/>
    <mergeCell ref="A13:J13"/>
    <mergeCell ref="I5:J5"/>
  </mergeCells>
  <printOptions/>
  <pageMargins left="0.984251968503937" right="0.7480314960629921" top="0.984251968503937" bottom="0.7874015748031497" header="0.5118110236220472" footer="0.5118110236220472"/>
  <pageSetup fitToHeight="10" horizontalDpi="600" verticalDpi="600" orientation="portrait" paperSize="9" scale="96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MF-GreMV</cp:lastModifiedBy>
  <cp:lastPrinted>2018-11-27T11:46:54Z</cp:lastPrinted>
  <dcterms:created xsi:type="dcterms:W3CDTF">2005-10-04T08:16:47Z</dcterms:created>
  <dcterms:modified xsi:type="dcterms:W3CDTF">2019-05-28T12:44:01Z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XXJ7TYMEEKJ2-802150788-84</vt:lpwstr>
  </property>
  <property fmtid="{D5CDD505-2E9C-101B-9397-08002B2CF9AE}" pid="4" name="_dlc_DocIdItemGu">
    <vt:lpwstr>d98ff438-0eb9-40ec-bf47-9e5e4ea29073</vt:lpwstr>
  </property>
  <property fmtid="{D5CDD505-2E9C-101B-9397-08002B2CF9AE}" pid="5" name="_dlc_DocIdU">
    <vt:lpwstr>https://vip.gov.mari.ru/minfin/_layouts/DocIdRedir.aspx?ID=XXJ7TYMEEKJ2-802150788-84, XXJ7TYMEEKJ2-802150788-84</vt:lpwstr>
  </property>
</Properties>
</file>