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Вят" sheetId="1" r:id="rId1"/>
  </sheets>
  <definedNames>
    <definedName name="_xlnm.Print_Area" localSheetId="0">'Вят'!$A$1:$D$82</definedName>
  </definedNames>
  <calcPr fullCalcOnLoad="1"/>
</workbook>
</file>

<file path=xl/sharedStrings.xml><?xml version="1.0" encoding="utf-8"?>
<sst xmlns="http://schemas.openxmlformats.org/spreadsheetml/2006/main" count="71" uniqueCount="71">
  <si>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</si>
  <si>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</si>
  <si>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</si>
  <si>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</si>
  <si>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</si>
  <si>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</si>
  <si>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</si>
  <si>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</si>
  <si>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</si>
  <si>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</si>
  <si>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</si>
  <si>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</si>
  <si>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</si>
  <si>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</si>
  <si>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</si>
  <si>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</si>
  <si>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</si>
  <si>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</si>
  <si>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</si>
  <si>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</si>
  <si>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</si>
  <si>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</si>
  <si>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</si>
  <si>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</si>
  <si>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</si>
  <si>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</si>
  <si>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</si>
  <si>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0107 Обеспечение проведения выборов и референдумов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</si>
  <si>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</si>
  <si>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</si>
  <si>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0406 Водное хозяйство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</si>
  <si>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</si>
  <si>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</si>
  <si>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</si>
  <si>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</si>
  <si>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</si>
  <si>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</si>
  <si>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</si>
  <si>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</si>
  <si>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</si>
  <si>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</si>
  <si>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25 576 10 0000 150 Субсидии бюджетам сельских поселений на обеспечение комплексного развития сельских территорий;</t>
  </si>
  <si>
    <t>904 111 05 075 10 0000 120 Доходы от сдачи в аренду имущества, составляющего казну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</si>
  <si>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</si>
  <si>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</si>
  <si>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</si>
  <si>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</si>
  <si>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</si>
  <si>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</si>
  <si>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</si>
  <si>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</si>
  <si>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</si>
  <si>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</si>
  <si>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</si>
  <si>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</si>
  <si>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</si>
  <si>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</si>
  <si>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</si>
  <si>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</si>
  <si>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</si>
  <si>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Руководитель финансового управления </t>
  </si>
  <si>
    <t>Е.С. Кропотова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</si>
  <si>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</si>
  <si>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План 2024 г.</t>
  </si>
  <si>
    <t>0314 Другие вопросы в области национальной безопасности и правоохранительной деятельности</t>
  </si>
  <si>
    <t>0104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</si>
  <si>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992 202 40014 10 0090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</si>
  <si>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904 117 15030 10 0110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 Колянур, проект - "Устройство уличного освещения в дер. Колянур")</t>
  </si>
  <si>
    <t>904 117 15030 10 0210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 Колянур, проект - "Устройство уличного освещения в дер. Колянур")</t>
  </si>
  <si>
    <t>на 1 марта  2024 г.</t>
  </si>
  <si>
    <t>Факт на 01.03.24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</si>
</sst>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20" borderId="1">
      <alignment horizontal="right" vertical="top" shrinkToFit="1"/>
      <protection/>
    </xf>
    <xf numFmtId="0" fontId="30" fillId="0" borderId="1">
      <alignment vertical="top" wrapText="1"/>
      <protection/>
    </xf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2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2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5" fillId="0" borderId="0" xfId="6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2" applyNumberFormat="1" applyFont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172" fontId="5" fillId="0" borderId="0" xfId="0" applyNumberFormat="1" applyFont="1" applyBorder="1" applyAlignment="1">
      <alignment horizontal="lef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2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2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95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A36" sqref="A36"/>
    </sheetView>
  </sheetViews>
  <sheetFormatPr defaultColWidth="9.00390625" defaultRowHeight="12.75"/>
  <cols>
    <col min="1" max="1" width="93.7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44" t="s">
        <v>39</v>
      </c>
      <c r="B1" s="44"/>
      <c r="C1" s="44"/>
      <c r="D1" s="44"/>
    </row>
    <row r="2" spans="1:4" ht="15.75">
      <c r="A2" s="44" t="s">
        <v>40</v>
      </c>
      <c r="B2" s="44"/>
      <c r="C2" s="44"/>
      <c r="D2" s="44"/>
    </row>
    <row r="3" spans="1:4" ht="15.75">
      <c r="A3" s="44" t="s">
        <v>69</v>
      </c>
      <c r="B3" s="44"/>
      <c r="C3" s="44"/>
      <c r="D3" s="44"/>
    </row>
    <row r="4" spans="1:4" ht="8.25" customHeight="1">
      <c r="A4" s="1"/>
      <c r="B4" s="1"/>
      <c r="C4" s="1"/>
      <c r="D4" s="1"/>
    </row>
    <row r="5" spans="1:4" ht="31.5" customHeight="1">
      <c r="A5" s="14" t="s">
        <v>2</v>
      </c>
      <c r="B5" s="27" t="s">
        <v>63</v>
      </c>
      <c r="C5" s="27" t="s">
        <v>70</v>
      </c>
      <c r="D5" s="15" t="s">
        <v>3</v>
      </c>
    </row>
    <row r="6" spans="1:4" ht="9.75" customHeight="1">
      <c r="A6" s="16"/>
      <c r="B6" s="17"/>
      <c r="C6" s="17"/>
      <c r="D6" s="18"/>
    </row>
    <row r="7" spans="1:4" ht="32.25" customHeight="1" hidden="1">
      <c r="A7" s="11"/>
      <c r="B7" s="12"/>
      <c r="C7" s="12"/>
      <c r="D7" s="12"/>
    </row>
    <row r="8" spans="1:4" ht="19.5" customHeight="1">
      <c r="A8" s="7" t="s">
        <v>18</v>
      </c>
      <c r="B8" s="8">
        <f>SUM(B9:B35)</f>
        <v>2331.9</v>
      </c>
      <c r="C8" s="8">
        <f>SUM(C9:C35)</f>
        <v>210.04180000000002</v>
      </c>
      <c r="D8" s="9">
        <f aca="true" t="shared" si="0" ref="D8:D20">C8/B8*100</f>
        <v>9.007324499335306</v>
      </c>
    </row>
    <row r="9" spans="1:4" ht="15.75" customHeight="1">
      <c r="A9" s="3" t="s">
        <v>19</v>
      </c>
      <c r="B9" s="10">
        <v>653.9</v>
      </c>
      <c r="C9" s="23">
        <v>91.67037</v>
      </c>
      <c r="D9" s="5">
        <f t="shared" si="0"/>
        <v>14.019019727787125</v>
      </c>
    </row>
    <row r="10" spans="1:4" ht="0.75" customHeight="1">
      <c r="A10" s="3" t="s">
        <v>34</v>
      </c>
      <c r="B10" s="10">
        <v>0</v>
      </c>
      <c r="C10" s="23">
        <v>0</v>
      </c>
      <c r="D10" s="5">
        <v>0</v>
      </c>
    </row>
    <row r="11" spans="1:4" ht="15.75" customHeight="1">
      <c r="A11" s="3" t="s">
        <v>20</v>
      </c>
      <c r="B11" s="10">
        <v>500</v>
      </c>
      <c r="C11" s="10">
        <v>23.3347</v>
      </c>
      <c r="D11" s="5">
        <f t="shared" si="0"/>
        <v>4.66694</v>
      </c>
    </row>
    <row r="12" spans="1:4" ht="15" customHeight="1">
      <c r="A12" s="3" t="s">
        <v>21</v>
      </c>
      <c r="B12" s="10">
        <v>369</v>
      </c>
      <c r="C12" s="10">
        <v>54.51798</v>
      </c>
      <c r="D12" s="5">
        <f t="shared" si="0"/>
        <v>14.774520325203252</v>
      </c>
    </row>
    <row r="13" spans="1:4" ht="23.25" customHeight="1" hidden="1">
      <c r="A13" s="3" t="s">
        <v>12</v>
      </c>
      <c r="B13" s="10"/>
      <c r="C13" s="10"/>
      <c r="D13" s="5" t="e">
        <f t="shared" si="0"/>
        <v>#DIV/0!</v>
      </c>
    </row>
    <row r="14" spans="1:4" ht="30.75" customHeight="1">
      <c r="A14" s="3" t="s">
        <v>22</v>
      </c>
      <c r="B14" s="10">
        <v>625</v>
      </c>
      <c r="C14" s="10">
        <v>40.51875</v>
      </c>
      <c r="D14" s="5">
        <f t="shared" si="0"/>
        <v>6.483</v>
      </c>
    </row>
    <row r="15" spans="1:4" ht="30.75" customHeight="1">
      <c r="A15" s="6" t="s">
        <v>23</v>
      </c>
      <c r="B15" s="10">
        <v>61</v>
      </c>
      <c r="C15" s="10">
        <v>0</v>
      </c>
      <c r="D15" s="5">
        <f t="shared" si="0"/>
        <v>0</v>
      </c>
    </row>
    <row r="16" spans="1:4" ht="34.5" customHeight="1" hidden="1">
      <c r="A16" s="6" t="s">
        <v>42</v>
      </c>
      <c r="B16" s="10">
        <v>0</v>
      </c>
      <c r="C16" s="10"/>
      <c r="D16" s="5"/>
    </row>
    <row r="17" spans="1:4" ht="57.75" customHeight="1">
      <c r="A17" s="32" t="s">
        <v>24</v>
      </c>
      <c r="B17" s="10">
        <v>4</v>
      </c>
      <c r="C17" s="10">
        <v>0</v>
      </c>
      <c r="D17" s="5">
        <f>C17/B17*100</f>
        <v>0</v>
      </c>
    </row>
    <row r="18" spans="1:4" ht="39" customHeight="1" hidden="1">
      <c r="A18" s="3" t="s">
        <v>25</v>
      </c>
      <c r="B18" s="10"/>
      <c r="C18" s="10"/>
      <c r="D18" s="5">
        <v>0</v>
      </c>
    </row>
    <row r="19" spans="1:4" ht="45" customHeight="1" hidden="1">
      <c r="A19" s="21" t="s">
        <v>28</v>
      </c>
      <c r="B19" s="10">
        <v>0</v>
      </c>
      <c r="C19" s="10">
        <v>0</v>
      </c>
      <c r="D19" s="5">
        <v>0</v>
      </c>
    </row>
    <row r="20" spans="1:4" ht="36" customHeight="1" hidden="1">
      <c r="A20" s="3" t="s">
        <v>13</v>
      </c>
      <c r="B20" s="10"/>
      <c r="C20" s="10"/>
      <c r="D20" s="5" t="e">
        <f t="shared" si="0"/>
        <v>#DIV/0!</v>
      </c>
    </row>
    <row r="21" spans="1:4" ht="27.75" customHeight="1" hidden="1">
      <c r="A21" s="21" t="s">
        <v>29</v>
      </c>
      <c r="B21" s="10">
        <v>0</v>
      </c>
      <c r="C21" s="10">
        <v>0</v>
      </c>
      <c r="D21" s="5">
        <v>0</v>
      </c>
    </row>
    <row r="22" spans="1:4" ht="37.5" customHeight="1" hidden="1">
      <c r="A22" s="21" t="s">
        <v>38</v>
      </c>
      <c r="B22" s="10">
        <v>0</v>
      </c>
      <c r="C22" s="10">
        <v>0</v>
      </c>
      <c r="D22" s="5">
        <v>0</v>
      </c>
    </row>
    <row r="23" spans="1:4" ht="63" customHeight="1">
      <c r="A23" s="3" t="s">
        <v>67</v>
      </c>
      <c r="B23" s="10">
        <v>89</v>
      </c>
      <c r="C23" s="10">
        <v>0</v>
      </c>
      <c r="D23" s="5">
        <f>C23/B23*100</f>
        <v>0</v>
      </c>
    </row>
    <row r="24" spans="1:4" ht="60.75" customHeight="1">
      <c r="A24" s="3" t="s">
        <v>68</v>
      </c>
      <c r="B24" s="10">
        <v>30</v>
      </c>
      <c r="C24" s="10">
        <v>0</v>
      </c>
      <c r="D24" s="5">
        <f>C24/B24*100</f>
        <v>0</v>
      </c>
    </row>
    <row r="25" spans="1:4" ht="30" customHeight="1" hidden="1">
      <c r="A25" s="21"/>
      <c r="B25" s="10"/>
      <c r="C25" s="10"/>
      <c r="D25" s="5"/>
    </row>
    <row r="26" spans="1:4" ht="64.5" customHeight="1" hidden="1">
      <c r="A26" s="21"/>
      <c r="B26" s="10"/>
      <c r="C26" s="10"/>
      <c r="D26" s="5"/>
    </row>
    <row r="27" spans="1:4" ht="70.5" customHeight="1" hidden="1">
      <c r="A27" s="21"/>
      <c r="B27" s="10"/>
      <c r="C27" s="10"/>
      <c r="D27" s="5"/>
    </row>
    <row r="28" spans="1:4" ht="63" customHeight="1" hidden="1">
      <c r="A28" s="21"/>
      <c r="B28" s="10"/>
      <c r="C28" s="10"/>
      <c r="D28" s="5"/>
    </row>
    <row r="29" spans="1:4" ht="61.5" customHeight="1" hidden="1">
      <c r="A29" s="21"/>
      <c r="B29" s="10"/>
      <c r="C29" s="10"/>
      <c r="D29" s="5"/>
    </row>
    <row r="30" spans="1:4" ht="63" customHeight="1" hidden="1">
      <c r="A30" s="21"/>
      <c r="B30" s="10"/>
      <c r="C30" s="10"/>
      <c r="D30" s="5"/>
    </row>
    <row r="31" spans="1:4" ht="63.75" customHeight="1" hidden="1">
      <c r="A31" s="21"/>
      <c r="B31" s="10"/>
      <c r="C31" s="10"/>
      <c r="D31" s="5"/>
    </row>
    <row r="32" spans="1:4" ht="49.5" customHeight="1" hidden="1">
      <c r="A32" s="21"/>
      <c r="B32" s="10"/>
      <c r="C32" s="10"/>
      <c r="D32" s="5"/>
    </row>
    <row r="33" spans="1:4" ht="49.5" customHeight="1" hidden="1">
      <c r="A33" s="21"/>
      <c r="B33" s="10"/>
      <c r="C33" s="10"/>
      <c r="D33" s="5"/>
    </row>
    <row r="34" spans="1:4" ht="13.5" customHeight="1" hidden="1">
      <c r="A34" s="21"/>
      <c r="B34" s="10">
        <v>0</v>
      </c>
      <c r="C34" s="10">
        <v>0</v>
      </c>
      <c r="D34" s="5" t="e">
        <f aca="true" t="shared" si="1" ref="D34:D42">C34/B34*100</f>
        <v>#DIV/0!</v>
      </c>
    </row>
    <row r="35" spans="1:4" ht="25.5" customHeight="1" hidden="1">
      <c r="A35" s="21"/>
      <c r="B35" s="10">
        <v>0</v>
      </c>
      <c r="C35" s="10">
        <v>0</v>
      </c>
      <c r="D35" s="5" t="e">
        <f t="shared" si="1"/>
        <v>#DIV/0!</v>
      </c>
    </row>
    <row r="36" spans="1:4" ht="15.75" customHeight="1">
      <c r="A36" s="7" t="s">
        <v>4</v>
      </c>
      <c r="B36" s="22">
        <f>B37+B38+B47+B50+B48+B49+B46+B40+B51+B39+B43+B52+B53+B41+B44+B56+B42+B54+B45+B55</f>
        <v>5139.56062</v>
      </c>
      <c r="C36" s="22">
        <f>C37+C38+C40+C46+C47+C48+C49+C50+C51+C39+C43+C52+C53+C41+C56+C44+C54+C42+C45</f>
        <v>598.24134</v>
      </c>
      <c r="D36" s="9">
        <f t="shared" si="1"/>
        <v>11.639931586214077</v>
      </c>
    </row>
    <row r="37" spans="1:4" ht="37.5" customHeight="1">
      <c r="A37" s="3" t="s">
        <v>31</v>
      </c>
      <c r="B37" s="10">
        <v>1784</v>
      </c>
      <c r="C37" s="10">
        <v>297.4</v>
      </c>
      <c r="D37" s="5">
        <f t="shared" si="1"/>
        <v>16.670403587443943</v>
      </c>
    </row>
    <row r="38" spans="1:4" ht="31.5" customHeight="1">
      <c r="A38" s="3" t="s">
        <v>43</v>
      </c>
      <c r="B38" s="4">
        <v>319</v>
      </c>
      <c r="C38" s="4">
        <v>29.74134</v>
      </c>
      <c r="D38" s="5">
        <f t="shared" si="1"/>
        <v>9.32330407523511</v>
      </c>
    </row>
    <row r="39" spans="1:4" ht="76.5" customHeight="1" hidden="1">
      <c r="A39" s="3" t="s">
        <v>35</v>
      </c>
      <c r="B39" s="4"/>
      <c r="C39" s="4"/>
      <c r="D39" s="5" t="e">
        <f t="shared" si="1"/>
        <v>#DIV/0!</v>
      </c>
    </row>
    <row r="40" spans="1:4" ht="28.5" customHeight="1">
      <c r="A40" s="20" t="s">
        <v>32</v>
      </c>
      <c r="B40" s="4">
        <v>875.3957</v>
      </c>
      <c r="C40" s="4">
        <v>0</v>
      </c>
      <c r="D40" s="5">
        <f t="shared" si="1"/>
        <v>0</v>
      </c>
    </row>
    <row r="41" spans="1:4" ht="0.75" customHeight="1" hidden="1">
      <c r="A41" s="28" t="s">
        <v>41</v>
      </c>
      <c r="B41" s="4"/>
      <c r="C41" s="4"/>
      <c r="D41" s="5"/>
    </row>
    <row r="42" spans="1:4" ht="36.75" customHeight="1" hidden="1">
      <c r="A42" s="28" t="s">
        <v>44</v>
      </c>
      <c r="B42" s="4">
        <v>0</v>
      </c>
      <c r="C42" s="4">
        <v>0</v>
      </c>
      <c r="D42" s="5" t="e">
        <f t="shared" si="1"/>
        <v>#DIV/0!</v>
      </c>
    </row>
    <row r="43" spans="1:4" ht="47.25" customHeight="1">
      <c r="A43" s="28" t="s">
        <v>45</v>
      </c>
      <c r="B43" s="4">
        <v>762.2324</v>
      </c>
      <c r="C43" s="4">
        <v>0</v>
      </c>
      <c r="D43" s="5">
        <f>C43/B43*100</f>
        <v>0</v>
      </c>
    </row>
    <row r="44" spans="1:4" ht="34.5" customHeight="1">
      <c r="A44" s="28" t="s">
        <v>58</v>
      </c>
      <c r="B44" s="4">
        <v>142.20531</v>
      </c>
      <c r="C44" s="4">
        <v>0</v>
      </c>
      <c r="D44" s="5">
        <f>C44/B44*100</f>
        <v>0</v>
      </c>
    </row>
    <row r="45" spans="1:4" ht="48.75" customHeight="1">
      <c r="A45" s="28" t="s">
        <v>62</v>
      </c>
      <c r="B45" s="4">
        <v>63.2547</v>
      </c>
      <c r="C45" s="4">
        <v>0</v>
      </c>
      <c r="D45" s="5">
        <f>C45/B45*100</f>
        <v>0</v>
      </c>
    </row>
    <row r="46" spans="1:4" ht="107.25" customHeight="1">
      <c r="A46" s="13" t="s">
        <v>46</v>
      </c>
      <c r="B46" s="4">
        <v>757.6</v>
      </c>
      <c r="C46" s="4">
        <v>271.1</v>
      </c>
      <c r="D46" s="5">
        <f>C46/B46*100</f>
        <v>35.78405491024287</v>
      </c>
    </row>
    <row r="47" spans="1:4" ht="0.75" customHeight="1" hidden="1">
      <c r="A47" s="3" t="s">
        <v>33</v>
      </c>
      <c r="B47" s="4"/>
      <c r="C47" s="4"/>
      <c r="D47" s="5" t="e">
        <f>C47/B47*100</f>
        <v>#DIV/0!</v>
      </c>
    </row>
    <row r="48" spans="1:4" ht="106.5" customHeight="1">
      <c r="A48" s="3" t="s">
        <v>55</v>
      </c>
      <c r="B48" s="4">
        <v>0.1</v>
      </c>
      <c r="C48" s="4">
        <v>0</v>
      </c>
      <c r="D48" s="5">
        <f>C48/B48*100</f>
        <v>0</v>
      </c>
    </row>
    <row r="49" spans="1:4" ht="96.75" customHeight="1" hidden="1">
      <c r="A49" s="3" t="s">
        <v>56</v>
      </c>
      <c r="B49" s="4">
        <v>0</v>
      </c>
      <c r="C49" s="4">
        <v>0</v>
      </c>
      <c r="D49" s="5">
        <v>0</v>
      </c>
    </row>
    <row r="50" spans="1:4" ht="93" customHeight="1" hidden="1">
      <c r="A50" s="3" t="s">
        <v>47</v>
      </c>
      <c r="B50" s="4">
        <v>0</v>
      </c>
      <c r="C50" s="4">
        <v>0</v>
      </c>
      <c r="D50" s="5" t="e">
        <f aca="true" t="shared" si="2" ref="D50:D56">C50/B50*100</f>
        <v>#DIV/0!</v>
      </c>
    </row>
    <row r="51" spans="1:4" ht="76.5" customHeight="1">
      <c r="A51" s="3" t="s">
        <v>57</v>
      </c>
      <c r="B51" s="4">
        <v>400.47251</v>
      </c>
      <c r="C51" s="4">
        <v>0</v>
      </c>
      <c r="D51" s="5">
        <f t="shared" si="2"/>
        <v>0</v>
      </c>
    </row>
    <row r="52" spans="1:4" ht="91.5" customHeight="1">
      <c r="A52" s="3" t="s">
        <v>48</v>
      </c>
      <c r="B52" s="4">
        <v>0.1</v>
      </c>
      <c r="C52" s="4">
        <v>0</v>
      </c>
      <c r="D52" s="5">
        <f t="shared" si="2"/>
        <v>0</v>
      </c>
    </row>
    <row r="53" spans="1:4" ht="48.75" customHeight="1" hidden="1">
      <c r="A53" s="3" t="s">
        <v>50</v>
      </c>
      <c r="B53" s="4">
        <v>0</v>
      </c>
      <c r="C53" s="4">
        <v>0</v>
      </c>
      <c r="D53" s="5" t="e">
        <f t="shared" si="2"/>
        <v>#DIV/0!</v>
      </c>
    </row>
    <row r="54" spans="1:4" ht="90" customHeight="1" hidden="1">
      <c r="A54" s="3" t="s">
        <v>59</v>
      </c>
      <c r="B54" s="4">
        <v>0</v>
      </c>
      <c r="C54" s="4">
        <v>0</v>
      </c>
      <c r="D54" s="5" t="e">
        <f t="shared" si="2"/>
        <v>#DIV/0!</v>
      </c>
    </row>
    <row r="55" spans="1:4" ht="90" customHeight="1">
      <c r="A55" s="3" t="s">
        <v>66</v>
      </c>
      <c r="B55" s="4">
        <v>4</v>
      </c>
      <c r="C55" s="4">
        <v>0</v>
      </c>
      <c r="D55" s="5">
        <f t="shared" si="2"/>
        <v>0</v>
      </c>
    </row>
    <row r="56" spans="1:4" ht="32.25" customHeight="1">
      <c r="A56" s="3" t="s">
        <v>49</v>
      </c>
      <c r="B56" s="4">
        <v>31.2</v>
      </c>
      <c r="C56" s="4">
        <v>0</v>
      </c>
      <c r="D56" s="5">
        <f t="shared" si="2"/>
        <v>0</v>
      </c>
    </row>
    <row r="57" spans="1:4" ht="14.25">
      <c r="A57" s="7" t="s">
        <v>1</v>
      </c>
      <c r="B57" s="29">
        <f>B36+B8</f>
        <v>7471.46062</v>
      </c>
      <c r="C57" s="8">
        <f>C36+C8</f>
        <v>808.28314</v>
      </c>
      <c r="D57" s="9">
        <f>C57/B57*100</f>
        <v>10.818274780654603</v>
      </c>
    </row>
    <row r="58" spans="1:4" ht="14.25">
      <c r="A58" s="7" t="s">
        <v>52</v>
      </c>
      <c r="B58" s="29">
        <f>B59+B64+B66+B69+B73+B77</f>
        <v>7881.46062</v>
      </c>
      <c r="C58" s="29">
        <f>C59+C64+C66+C69+C73+C77</f>
        <v>739.3768800000001</v>
      </c>
      <c r="D58" s="30">
        <f>C58/B58*100</f>
        <v>9.381216447669063</v>
      </c>
    </row>
    <row r="59" spans="1:4" ht="12.75">
      <c r="A59" s="36" t="s">
        <v>16</v>
      </c>
      <c r="B59" s="37">
        <f>B60+B61+B62+B63</f>
        <v>3298.5060000000003</v>
      </c>
      <c r="C59" s="37">
        <f>C60+C61+C62+C63</f>
        <v>364.47104</v>
      </c>
      <c r="D59" s="38">
        <f aca="true" t="shared" si="3" ref="D59:D78">C59/B59*100</f>
        <v>11.0495794156506</v>
      </c>
    </row>
    <row r="60" spans="1:4" ht="25.5">
      <c r="A60" s="43" t="s">
        <v>65</v>
      </c>
      <c r="B60" s="39">
        <v>3142</v>
      </c>
      <c r="C60" s="39">
        <v>357.26709</v>
      </c>
      <c r="D60" s="38">
        <f t="shared" si="3"/>
        <v>11.37069032463399</v>
      </c>
    </row>
    <row r="61" spans="1:4" ht="12.75">
      <c r="A61" s="41" t="s">
        <v>27</v>
      </c>
      <c r="B61" s="39">
        <v>20.106</v>
      </c>
      <c r="C61" s="39">
        <v>0</v>
      </c>
      <c r="D61" s="38">
        <f t="shared" si="3"/>
        <v>0</v>
      </c>
    </row>
    <row r="62" spans="1:4" ht="14.25" customHeight="1">
      <c r="A62" s="41" t="s">
        <v>11</v>
      </c>
      <c r="B62" s="39">
        <v>5</v>
      </c>
      <c r="C62" s="39">
        <v>0</v>
      </c>
      <c r="D62" s="38">
        <f t="shared" si="3"/>
        <v>0</v>
      </c>
    </row>
    <row r="63" spans="1:4" ht="13.5" customHeight="1">
      <c r="A63" s="42" t="s">
        <v>7</v>
      </c>
      <c r="B63" s="39">
        <v>131.4</v>
      </c>
      <c r="C63" s="39">
        <v>7.20395</v>
      </c>
      <c r="D63" s="38">
        <f t="shared" si="3"/>
        <v>5.482458143074581</v>
      </c>
    </row>
    <row r="64" spans="1:4" ht="12.75">
      <c r="A64" s="36" t="s">
        <v>17</v>
      </c>
      <c r="B64" s="40">
        <f>B65</f>
        <v>319</v>
      </c>
      <c r="C64" s="40">
        <f>C65</f>
        <v>29.74134</v>
      </c>
      <c r="D64" s="38">
        <f t="shared" si="3"/>
        <v>9.32330407523511</v>
      </c>
    </row>
    <row r="65" spans="1:4" ht="12.75">
      <c r="A65" s="42" t="s">
        <v>5</v>
      </c>
      <c r="B65" s="39">
        <v>319</v>
      </c>
      <c r="C65" s="39">
        <v>29.74134</v>
      </c>
      <c r="D65" s="38">
        <f t="shared" si="3"/>
        <v>9.32330407523511</v>
      </c>
    </row>
    <row r="66" spans="1:4" ht="12.75">
      <c r="A66" s="36" t="s">
        <v>37</v>
      </c>
      <c r="B66" s="40">
        <f>B67+B68</f>
        <v>32.1</v>
      </c>
      <c r="C66" s="40">
        <f>C67+C68</f>
        <v>0</v>
      </c>
      <c r="D66" s="38">
        <f t="shared" si="3"/>
        <v>0</v>
      </c>
    </row>
    <row r="67" spans="1:4" ht="25.5">
      <c r="A67" s="42" t="s">
        <v>53</v>
      </c>
      <c r="B67" s="39">
        <v>14.1</v>
      </c>
      <c r="C67" s="39">
        <v>0</v>
      </c>
      <c r="D67" s="38">
        <f t="shared" si="3"/>
        <v>0</v>
      </c>
    </row>
    <row r="68" spans="1:4" ht="12.75">
      <c r="A68" s="42" t="s">
        <v>64</v>
      </c>
      <c r="B68" s="39">
        <v>18</v>
      </c>
      <c r="C68" s="39">
        <v>0</v>
      </c>
      <c r="D68" s="38">
        <f t="shared" si="3"/>
        <v>0</v>
      </c>
    </row>
    <row r="69" spans="1:4" ht="12.75">
      <c r="A69" s="36" t="s">
        <v>10</v>
      </c>
      <c r="B69" s="40">
        <f>B70+B71+B72</f>
        <v>2051.48546</v>
      </c>
      <c r="C69" s="40">
        <f>C70+C71+C72</f>
        <v>271.1</v>
      </c>
      <c r="D69" s="38">
        <f t="shared" si="3"/>
        <v>13.214814595858751</v>
      </c>
    </row>
    <row r="70" spans="1:4" ht="12.75">
      <c r="A70" s="42" t="s">
        <v>30</v>
      </c>
      <c r="B70" s="39">
        <v>94.5456</v>
      </c>
      <c r="C70" s="39">
        <v>0</v>
      </c>
      <c r="D70" s="38">
        <f t="shared" si="3"/>
        <v>0</v>
      </c>
    </row>
    <row r="71" spans="1:4" ht="12.75">
      <c r="A71" s="42" t="s">
        <v>26</v>
      </c>
      <c r="B71" s="39">
        <v>757.6</v>
      </c>
      <c r="C71" s="39">
        <v>271.1</v>
      </c>
      <c r="D71" s="38">
        <f t="shared" si="3"/>
        <v>35.78405491024287</v>
      </c>
    </row>
    <row r="72" spans="1:4" ht="12.75">
      <c r="A72" s="42" t="s">
        <v>15</v>
      </c>
      <c r="B72" s="39">
        <v>1199.33986</v>
      </c>
      <c r="C72" s="39">
        <v>0</v>
      </c>
      <c r="D72" s="38">
        <f t="shared" si="3"/>
        <v>0</v>
      </c>
    </row>
    <row r="73" spans="1:4" ht="12.75">
      <c r="A73" s="36" t="s">
        <v>54</v>
      </c>
      <c r="B73" s="40">
        <f>B74+B75+B76</f>
        <v>1838.86916</v>
      </c>
      <c r="C73" s="40">
        <f>C74+C75+C76</f>
        <v>45.60778</v>
      </c>
      <c r="D73" s="38">
        <f t="shared" si="3"/>
        <v>2.480207999137905</v>
      </c>
    </row>
    <row r="74" spans="1:4" ht="12.75">
      <c r="A74" s="42" t="s">
        <v>14</v>
      </c>
      <c r="B74" s="39">
        <v>20.1</v>
      </c>
      <c r="C74" s="39">
        <v>3.46698</v>
      </c>
      <c r="D74" s="38">
        <f t="shared" si="3"/>
        <v>17.24865671641791</v>
      </c>
    </row>
    <row r="75" spans="1:4" ht="12.75">
      <c r="A75" s="35" t="s">
        <v>8</v>
      </c>
      <c r="B75" s="39">
        <v>0.1</v>
      </c>
      <c r="C75" s="39">
        <v>0</v>
      </c>
      <c r="D75" s="38">
        <f t="shared" si="3"/>
        <v>0</v>
      </c>
    </row>
    <row r="76" spans="1:4" ht="13.5" customHeight="1">
      <c r="A76" s="42" t="s">
        <v>6</v>
      </c>
      <c r="B76" s="39">
        <v>1818.66916</v>
      </c>
      <c r="C76" s="39">
        <v>42.1408</v>
      </c>
      <c r="D76" s="38">
        <f t="shared" si="3"/>
        <v>2.317122923005963</v>
      </c>
    </row>
    <row r="77" spans="1:4" ht="12.75">
      <c r="A77" s="36" t="s">
        <v>51</v>
      </c>
      <c r="B77" s="40">
        <f>B78</f>
        <v>341.5</v>
      </c>
      <c r="C77" s="40">
        <f>C78</f>
        <v>28.45672</v>
      </c>
      <c r="D77" s="38">
        <f t="shared" si="3"/>
        <v>8.332860907759883</v>
      </c>
    </row>
    <row r="78" spans="1:4" ht="12.75">
      <c r="A78" s="42" t="s">
        <v>9</v>
      </c>
      <c r="B78" s="39">
        <v>341.5</v>
      </c>
      <c r="C78" s="39">
        <v>28.45672</v>
      </c>
      <c r="D78" s="38">
        <f t="shared" si="3"/>
        <v>8.332860907759883</v>
      </c>
    </row>
    <row r="79" spans="1:4" ht="16.5" customHeight="1">
      <c r="A79" s="3" t="s">
        <v>0</v>
      </c>
      <c r="B79" s="31">
        <f>B57-B58</f>
        <v>-410</v>
      </c>
      <c r="C79" s="31">
        <f>C57-C58</f>
        <v>68.90625999999986</v>
      </c>
      <c r="D79" s="34"/>
    </row>
    <row r="80" spans="1:4" ht="15" customHeight="1">
      <c r="A80" s="2"/>
      <c r="B80" s="33"/>
      <c r="C80" s="33"/>
      <c r="D80" s="34"/>
    </row>
    <row r="81" spans="1:4" ht="16.5" customHeight="1">
      <c r="A81" s="1" t="s">
        <v>60</v>
      </c>
      <c r="B81" s="1"/>
      <c r="C81" s="1"/>
      <c r="D81" s="1"/>
    </row>
    <row r="82" spans="1:4" ht="15.75">
      <c r="A82" s="1" t="s">
        <v>36</v>
      </c>
      <c r="B82" s="1"/>
      <c r="C82" s="1" t="s">
        <v>61</v>
      </c>
      <c r="D82" s="1"/>
    </row>
    <row r="83" spans="1:4" ht="18" customHeight="1">
      <c r="A83" s="3"/>
      <c r="B83" s="26"/>
      <c r="C83" s="26"/>
      <c r="D83" s="5"/>
    </row>
    <row r="84" spans="1:4" ht="15" customHeight="1">
      <c r="A84" s="3"/>
      <c r="B84" s="26"/>
      <c r="C84" s="26"/>
      <c r="D84" s="5"/>
    </row>
    <row r="85" spans="1:4" ht="14.25" customHeight="1">
      <c r="A85" s="1"/>
      <c r="B85" s="25"/>
      <c r="C85" s="25"/>
      <c r="D85" s="9"/>
    </row>
    <row r="86" spans="1:4" ht="14.25" customHeight="1">
      <c r="A86" s="1"/>
      <c r="B86" s="26"/>
      <c r="C86" s="26"/>
      <c r="D86" s="5"/>
    </row>
    <row r="87" spans="1:4" ht="15.75" customHeight="1">
      <c r="A87" s="1"/>
      <c r="B87" s="4"/>
      <c r="C87" s="24"/>
      <c r="D87" s="19"/>
    </row>
    <row r="88" spans="1:4" ht="11.25" customHeight="1">
      <c r="A88" s="2"/>
      <c r="B88" s="4"/>
      <c r="C88" s="4"/>
      <c r="D88" s="5"/>
    </row>
    <row r="89" spans="1:4" ht="15.75">
      <c r="A89" s="2"/>
      <c r="B89" s="1"/>
      <c r="C89" s="1"/>
      <c r="D89" s="1"/>
    </row>
    <row r="90" spans="1:4" ht="15.75">
      <c r="A90" s="2"/>
      <c r="B90" s="1"/>
      <c r="C90" s="1"/>
      <c r="D90" s="1"/>
    </row>
    <row r="91" spans="2:4" ht="15" customHeight="1">
      <c r="B91" s="1"/>
      <c r="C91" s="1"/>
      <c r="D91" s="1"/>
    </row>
    <row r="92" spans="2:4" ht="15.75">
      <c r="B92" s="1"/>
      <c r="C92" s="1"/>
      <c r="D92" s="1"/>
    </row>
    <row r="93" spans="2:4" ht="15">
      <c r="B93" s="2"/>
      <c r="C93" s="2"/>
      <c r="D93" s="2"/>
    </row>
    <row r="94" spans="2:4" ht="15">
      <c r="B94" s="2"/>
      <c r="C94" s="2"/>
      <c r="D94" s="2"/>
    </row>
    <row r="95" spans="2:4" ht="15">
      <c r="B95" s="2"/>
      <c r="C95" s="2"/>
      <c r="D95" s="2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1" r:id="rId1"/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2024-02-05T11:50:02Z</cp:lastPrinted>
  <dcterms:created xsi:type="dcterms:W3CDTF">2007-03-05T11:59:24Z</dcterms:created>
  <dcterms:modified xsi:type="dcterms:W3CDTF">2024-03-07T07:44:27Z</dcterms:modified>
  <cp:category/>
  <cp:version/>
  <cp:contentType/>
  <cp:contentStatus/>
</cp:coreProperties>
</file>