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Кужмара" sheetId="1" r:id="rId1"/>
  </sheets>
  <definedNames>
    <definedName name="_xlnm.Print_Area" localSheetId="0">'Кужмара'!$A$1:$D$78</definedName>
  </definedNames>
  <calcPr fullCalcOnLoad="1"/>
</workbook>
</file>

<file path=xl/sharedStrings.xml><?xml version="1.0" encoding="utf-8"?>
<sst xmlns="http://schemas.openxmlformats.org/spreadsheetml/2006/main" count="77" uniqueCount="77">
  <si>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</si>
  <si>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</si>
  <si>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</si>
  <si>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</si>
  <si>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</si>
  <si>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</si>
  <si>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</si>
  <si>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</si>
  <si>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</si>
  <si>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</si>
  <si>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</si>
  <si>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</si>
  <si>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</si>
  <si>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</si>
  <si>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</si>
  <si>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</si>
  <si>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</si>
  <si>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</si>
  <si>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</si>
  <si>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</si>
  <si>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</si>
  <si>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</si>
  <si>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</si>
  <si>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</si>
  <si>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</si>
  <si>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</si>
  <si>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</si>
  <si>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0409 Дорожное хозяйство (дорожные фонды)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</si>
  <si>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</si>
  <si>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</si>
  <si>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</si>
  <si>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</si>
  <si>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</si>
  <si>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0406 Водное хозяйство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</si>
  <si>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</si>
  <si>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</si>
  <si>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</si>
  <si>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</si>
  <si>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</si>
  <si>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</si>
  <si>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</si>
  <si>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</si>
  <si>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</si>
  <si>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</si>
  <si>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</si>
  <si>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</si>
  <si>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</si>
  <si>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</si>
  <si>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25 576 10 0000 150 Субсидии бюджетам сельских поселений на обеспечение комплексного развития сельских территорий;</t>
  </si>
  <si>
    <t>904 117 01 050 10 0000 180 Невыясненные поступления, зачисляемые в бюджеты сельских поселений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</si>
  <si>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</si>
  <si>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</si>
  <si>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</si>
  <si>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</si>
  <si>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</si>
  <si>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</si>
  <si>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</si>
  <si>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</si>
  <si>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</si>
  <si>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</si>
  <si>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</si>
  <si>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 xml:space="preserve">Руководитель финансового управления </t>
  </si>
  <si>
    <t>Е.С. Кропотова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</si>
  <si>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</si>
  <si>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</si>
  <si>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</si>
  <si>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</si>
  <si>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План 2023 г.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</si>
  <si>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</si>
  <si>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0023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</si>
  <si>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0016 150 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</si>
  <si>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1 17 15030 10 0026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</si>
  <si>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</si>
  <si>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903 114 06025 10 0000 430 Доходы от продажи земельных участков, находящихся в собственности поселени</t>
  </si>
  <si>
    <t>на 1 мая  2023 г.</t>
  </si>
  <si>
    <t>Факт на 01.05.23 г.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</si>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</sst>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justify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172" fontId="5" fillId="35" borderId="0" xfId="0" applyNumberFormat="1" applyFont="1" applyFill="1" applyBorder="1" applyAlignment="1">
      <alignment horizontal="right" vertical="top" wrapText="1"/>
    </xf>
    <xf numFmtId="2" fontId="5" fillId="35" borderId="0" xfId="0" applyNumberFormat="1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7"/>
  <sheetViews>
    <sheetView tabSelected="1" view="pageBreakPreview" zoomScale="110" zoomScaleSheetLayoutView="110" zoomScalePageLayoutView="0" workbookViewId="0" topLeftCell="A1">
      <pane xSplit="1" topLeftCell="B1" activePane="topRight" state="frozen"/>
      <selection pane="topLeft" activeCell="A1" sqref="A1"/>
      <selection pane="topRight" activeCell="B41" sqref="B41"/>
    </sheetView>
  </sheetViews>
  <sheetFormatPr defaultColWidth="9.00390625" defaultRowHeight="12.75"/>
  <cols>
    <col min="1" max="1" width="81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32" t="s">
        <v>45</v>
      </c>
      <c r="B1" s="32"/>
      <c r="C1" s="32"/>
      <c r="D1" s="32"/>
    </row>
    <row r="2" spans="1:4" ht="15.75">
      <c r="A2" s="32" t="s">
        <v>46</v>
      </c>
      <c r="B2" s="32"/>
      <c r="C2" s="32"/>
      <c r="D2" s="32"/>
    </row>
    <row r="3" spans="1:4" ht="15.75">
      <c r="A3" s="32" t="s">
        <v>74</v>
      </c>
      <c r="B3" s="32"/>
      <c r="C3" s="32"/>
      <c r="D3" s="32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6" t="s">
        <v>67</v>
      </c>
      <c r="C5" s="2" t="s">
        <v>75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SUM(B9:B28)</f>
        <v>2301</v>
      </c>
      <c r="C8" s="9">
        <f>SUM(C9:C26)</f>
        <v>691.43735</v>
      </c>
      <c r="D8" s="10">
        <f aca="true" t="shared" si="0" ref="D8:D21">C8/B8*100</f>
        <v>30.049428509343766</v>
      </c>
    </row>
    <row r="9" spans="1:4" ht="18" customHeight="1">
      <c r="A9" s="4" t="s">
        <v>20</v>
      </c>
      <c r="B9" s="11">
        <v>347</v>
      </c>
      <c r="C9" s="25">
        <v>67.92345</v>
      </c>
      <c r="D9" s="6">
        <f t="shared" si="0"/>
        <v>19.574481268011528</v>
      </c>
    </row>
    <row r="10" spans="1:4" ht="18" customHeight="1">
      <c r="A10" s="4" t="s">
        <v>38</v>
      </c>
      <c r="B10" s="11">
        <v>29</v>
      </c>
      <c r="C10" s="25">
        <v>6.4446</v>
      </c>
      <c r="D10" s="6">
        <f t="shared" si="0"/>
        <v>22.222758620689657</v>
      </c>
    </row>
    <row r="11" spans="1:4" ht="15.75" customHeight="1">
      <c r="A11" s="4" t="s">
        <v>21</v>
      </c>
      <c r="B11" s="11">
        <v>152</v>
      </c>
      <c r="C11" s="11">
        <v>-0.29506</v>
      </c>
      <c r="D11" s="6">
        <f t="shared" si="0"/>
        <v>-0.19411842105263158</v>
      </c>
    </row>
    <row r="12" spans="1:4" ht="15.75" customHeight="1">
      <c r="A12" s="4" t="s">
        <v>22</v>
      </c>
      <c r="B12" s="11">
        <v>614</v>
      </c>
      <c r="C12" s="11">
        <v>66.24079</v>
      </c>
      <c r="D12" s="6">
        <f t="shared" si="0"/>
        <v>10.788402280130294</v>
      </c>
    </row>
    <row r="13" spans="1:4" ht="32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" customHeight="1">
      <c r="A14" s="4" t="s">
        <v>23</v>
      </c>
      <c r="B14" s="11">
        <v>820</v>
      </c>
      <c r="C14" s="11">
        <v>290.62044</v>
      </c>
      <c r="D14" s="6">
        <f t="shared" si="0"/>
        <v>35.44151707317073</v>
      </c>
    </row>
    <row r="15" spans="1:4" ht="63.75" customHeight="1">
      <c r="A15" s="4" t="s">
        <v>47</v>
      </c>
      <c r="B15" s="11">
        <v>0</v>
      </c>
      <c r="C15" s="11">
        <v>19.2357</v>
      </c>
      <c r="D15" s="6">
        <v>0</v>
      </c>
    </row>
    <row r="16" spans="1:4" ht="29.25" customHeight="1">
      <c r="A16" s="7" t="s">
        <v>24</v>
      </c>
      <c r="B16" s="11">
        <v>68</v>
      </c>
      <c r="C16" s="11">
        <v>17.47116</v>
      </c>
      <c r="D16" s="6">
        <f t="shared" si="0"/>
        <v>25.692882352941176</v>
      </c>
    </row>
    <row r="17" spans="1:4" ht="66" customHeight="1" hidden="1">
      <c r="A17" s="7" t="s">
        <v>59</v>
      </c>
      <c r="B17" s="11">
        <v>0</v>
      </c>
      <c r="C17" s="11">
        <v>0</v>
      </c>
      <c r="D17" s="6">
        <v>0</v>
      </c>
    </row>
    <row r="18" spans="1:4" ht="58.5" customHeight="1">
      <c r="A18" s="12" t="s">
        <v>25</v>
      </c>
      <c r="B18" s="11">
        <v>56</v>
      </c>
      <c r="C18" s="11">
        <v>16.65777</v>
      </c>
      <c r="D18" s="6">
        <f>C18/B18*100</f>
        <v>29.746017857142853</v>
      </c>
    </row>
    <row r="19" spans="1:4" ht="103.5" customHeight="1" hidden="1">
      <c r="A19" s="4" t="s">
        <v>26</v>
      </c>
      <c r="B19" s="11">
        <v>0</v>
      </c>
      <c r="C19" s="11">
        <v>0</v>
      </c>
      <c r="D19" s="6">
        <v>0</v>
      </c>
    </row>
    <row r="20" spans="1:4" ht="32.25" customHeight="1" hidden="1">
      <c r="A20" s="23" t="s">
        <v>31</v>
      </c>
      <c r="B20" s="11">
        <v>0</v>
      </c>
      <c r="C20" s="11">
        <v>0</v>
      </c>
      <c r="D20" s="6">
        <v>0</v>
      </c>
    </row>
    <row r="21" spans="1:4" ht="29.25" customHeight="1" hidden="1">
      <c r="A21" s="4" t="s">
        <v>14</v>
      </c>
      <c r="B21" s="11"/>
      <c r="C21" s="11"/>
      <c r="D21" s="6" t="e">
        <f t="shared" si="0"/>
        <v>#DIV/0!</v>
      </c>
    </row>
    <row r="22" spans="1:4" ht="29.25" customHeight="1">
      <c r="A22" s="31" t="s">
        <v>73</v>
      </c>
      <c r="B22" s="11">
        <v>0</v>
      </c>
      <c r="C22" s="11">
        <v>121</v>
      </c>
      <c r="D22" s="6">
        <v>0</v>
      </c>
    </row>
    <row r="23" spans="1:4" ht="63" customHeight="1">
      <c r="A23" s="23" t="s">
        <v>44</v>
      </c>
      <c r="B23" s="11">
        <v>0</v>
      </c>
      <c r="C23" s="11">
        <v>1.1385</v>
      </c>
      <c r="D23" s="6">
        <v>0</v>
      </c>
    </row>
    <row r="24" spans="1:4" ht="37.5" customHeight="1" hidden="1">
      <c r="A24" s="23" t="s">
        <v>49</v>
      </c>
      <c r="B24" s="11">
        <v>0</v>
      </c>
      <c r="C24" s="11">
        <v>0</v>
      </c>
      <c r="D24" s="6">
        <v>0</v>
      </c>
    </row>
    <row r="25" spans="1:4" ht="66" customHeight="1">
      <c r="A25" s="23" t="s">
        <v>68</v>
      </c>
      <c r="B25" s="11">
        <v>50</v>
      </c>
      <c r="C25" s="11">
        <v>0</v>
      </c>
      <c r="D25" s="6">
        <f aca="true" t="shared" si="1" ref="D25:D36">C25/B25*100</f>
        <v>0</v>
      </c>
    </row>
    <row r="26" spans="1:4" ht="65.25" customHeight="1">
      <c r="A26" s="23" t="s">
        <v>69</v>
      </c>
      <c r="B26" s="11">
        <v>85</v>
      </c>
      <c r="C26" s="11">
        <v>85</v>
      </c>
      <c r="D26" s="6">
        <f t="shared" si="1"/>
        <v>100</v>
      </c>
    </row>
    <row r="27" spans="1:4" ht="77.25" customHeight="1">
      <c r="A27" s="23" t="s">
        <v>70</v>
      </c>
      <c r="B27" s="11">
        <v>66</v>
      </c>
      <c r="C27" s="11">
        <v>0</v>
      </c>
      <c r="D27" s="6">
        <f t="shared" si="1"/>
        <v>0</v>
      </c>
    </row>
    <row r="28" spans="1:4" ht="77.25" customHeight="1">
      <c r="A28" s="23" t="s">
        <v>71</v>
      </c>
      <c r="B28" s="11">
        <v>14</v>
      </c>
      <c r="C28" s="11">
        <v>0</v>
      </c>
      <c r="D28" s="6">
        <f t="shared" si="1"/>
        <v>0</v>
      </c>
    </row>
    <row r="29" spans="1:4" ht="15.75" customHeight="1">
      <c r="A29" s="8" t="s">
        <v>4</v>
      </c>
      <c r="B29" s="24">
        <f>SUM(B30:B52)</f>
        <v>6028.873400000001</v>
      </c>
      <c r="C29" s="24">
        <f>C30+C36+C41+C43+C44+C45+C47+C52+C46+C31+C32+C33</f>
        <v>1407.59285</v>
      </c>
      <c r="D29" s="10">
        <f t="shared" si="1"/>
        <v>23.34752708524282</v>
      </c>
    </row>
    <row r="30" spans="1:4" ht="32.25" customHeight="1">
      <c r="A30" s="4" t="s">
        <v>35</v>
      </c>
      <c r="B30" s="11">
        <v>2365.9</v>
      </c>
      <c r="C30" s="11">
        <v>931.6</v>
      </c>
      <c r="D30" s="6">
        <f t="shared" si="1"/>
        <v>39.37613593135805</v>
      </c>
    </row>
    <row r="31" spans="1:4" ht="37.5" customHeight="1" hidden="1">
      <c r="A31" s="4" t="s">
        <v>48</v>
      </c>
      <c r="B31" s="11"/>
      <c r="C31" s="11"/>
      <c r="D31" s="6"/>
    </row>
    <row r="32" spans="1:4" ht="27" customHeight="1" hidden="1">
      <c r="A32" s="4" t="s">
        <v>57</v>
      </c>
      <c r="B32" s="11">
        <v>0</v>
      </c>
      <c r="C32" s="11"/>
      <c r="D32" s="6" t="e">
        <f t="shared" si="1"/>
        <v>#DIV/0!</v>
      </c>
    </row>
    <row r="33" spans="1:4" ht="44.25" customHeight="1">
      <c r="A33" s="4" t="s">
        <v>58</v>
      </c>
      <c r="B33" s="11">
        <v>1363.669</v>
      </c>
      <c r="C33" s="11">
        <v>0</v>
      </c>
      <c r="D33" s="6">
        <f t="shared" si="1"/>
        <v>0</v>
      </c>
    </row>
    <row r="34" spans="1:4" ht="30.75" customHeight="1">
      <c r="A34" s="4" t="s">
        <v>72</v>
      </c>
      <c r="B34" s="11">
        <v>584.0044</v>
      </c>
      <c r="C34" s="11">
        <v>0</v>
      </c>
      <c r="D34" s="6">
        <f t="shared" si="1"/>
        <v>0</v>
      </c>
    </row>
    <row r="35" spans="1:4" ht="30.75" customHeight="1">
      <c r="A35" s="4" t="s">
        <v>76</v>
      </c>
      <c r="B35" s="11">
        <v>539</v>
      </c>
      <c r="C35" s="11">
        <v>0</v>
      </c>
      <c r="D35" s="6">
        <f t="shared" si="1"/>
        <v>0</v>
      </c>
    </row>
    <row r="36" spans="1:4" ht="47.25" customHeight="1">
      <c r="A36" s="4" t="s">
        <v>50</v>
      </c>
      <c r="B36" s="5">
        <v>273.6</v>
      </c>
      <c r="C36" s="5">
        <v>55.86347</v>
      </c>
      <c r="D36" s="6">
        <f t="shared" si="1"/>
        <v>20.417934941520464</v>
      </c>
    </row>
    <row r="37" spans="1:4" ht="0.75" customHeight="1">
      <c r="A37" s="4" t="s">
        <v>40</v>
      </c>
      <c r="B37" s="5">
        <v>0</v>
      </c>
      <c r="C37" s="5">
        <v>0</v>
      </c>
      <c r="D37" s="6">
        <v>0</v>
      </c>
    </row>
    <row r="38" spans="1:4" ht="16.5" customHeight="1" hidden="1">
      <c r="A38" s="22" t="s">
        <v>36</v>
      </c>
      <c r="B38" s="5">
        <v>0</v>
      </c>
      <c r="C38" s="5">
        <v>0</v>
      </c>
      <c r="D38" s="6">
        <v>0</v>
      </c>
    </row>
    <row r="39" spans="1:4" ht="21" customHeight="1" hidden="1">
      <c r="A39" s="22" t="s">
        <v>39</v>
      </c>
      <c r="B39" s="5">
        <v>0</v>
      </c>
      <c r="C39" s="5">
        <v>0</v>
      </c>
      <c r="D39" s="6">
        <v>0</v>
      </c>
    </row>
    <row r="40" spans="1:4" ht="40.5" customHeight="1" hidden="1">
      <c r="A40" s="22" t="s">
        <v>41</v>
      </c>
      <c r="B40" s="5"/>
      <c r="C40" s="5"/>
      <c r="D40" s="6" t="e">
        <f>C40/B40*100</f>
        <v>#DIV/0!</v>
      </c>
    </row>
    <row r="41" spans="1:4" ht="125.25" customHeight="1">
      <c r="A41" s="4" t="s">
        <v>51</v>
      </c>
      <c r="B41" s="5">
        <v>509.5</v>
      </c>
      <c r="C41" s="5">
        <v>291.12938</v>
      </c>
      <c r="D41" s="6">
        <f>C41/B41*100</f>
        <v>57.14021197252208</v>
      </c>
    </row>
    <row r="42" spans="1:4" ht="29.25" customHeight="1" hidden="1">
      <c r="A42" s="4" t="s">
        <v>37</v>
      </c>
      <c r="B42" s="5"/>
      <c r="C42" s="5"/>
      <c r="D42" s="6" t="e">
        <f>C42/B42*100</f>
        <v>#DIV/0!</v>
      </c>
    </row>
    <row r="43" spans="1:4" ht="90.75" customHeight="1">
      <c r="A43" s="4" t="s">
        <v>52</v>
      </c>
      <c r="B43" s="5">
        <v>0.1</v>
      </c>
      <c r="C43" s="5">
        <v>0</v>
      </c>
      <c r="D43" s="6">
        <f>C43/B43*100</f>
        <v>0</v>
      </c>
    </row>
    <row r="44" spans="1:4" ht="0.75" customHeight="1">
      <c r="A44" s="4" t="s">
        <v>53</v>
      </c>
      <c r="B44" s="5">
        <v>0</v>
      </c>
      <c r="C44" s="5">
        <v>0</v>
      </c>
      <c r="D44" s="6">
        <v>0</v>
      </c>
    </row>
    <row r="45" spans="1:4" ht="94.5" customHeight="1">
      <c r="A45" s="4" t="s">
        <v>54</v>
      </c>
      <c r="B45" s="5">
        <v>0</v>
      </c>
      <c r="C45" s="5">
        <v>0</v>
      </c>
      <c r="D45" s="6">
        <v>0</v>
      </c>
    </row>
    <row r="46" spans="1:4" ht="96.75" customHeight="1">
      <c r="A46" s="4" t="s">
        <v>55</v>
      </c>
      <c r="B46" s="5">
        <v>393</v>
      </c>
      <c r="C46" s="5">
        <v>129</v>
      </c>
      <c r="D46" s="6">
        <f>C46/B46*100</f>
        <v>32.82442748091603</v>
      </c>
    </row>
    <row r="47" spans="1:4" ht="104.25" customHeight="1">
      <c r="A47" s="4" t="s">
        <v>56</v>
      </c>
      <c r="B47" s="5">
        <v>0.1</v>
      </c>
      <c r="C47" s="5">
        <v>0</v>
      </c>
      <c r="D47" s="6">
        <f>C47/B47*100</f>
        <v>0</v>
      </c>
    </row>
    <row r="48" spans="1:4" ht="67.5" customHeight="1" hidden="1">
      <c r="A48" s="4" t="s">
        <v>34</v>
      </c>
      <c r="B48" s="5"/>
      <c r="C48" s="5">
        <v>240</v>
      </c>
      <c r="D48" s="6" t="e">
        <f>C48/B48*100</f>
        <v>#DIV/0!</v>
      </c>
    </row>
    <row r="49" spans="1:4" ht="34.5" customHeight="1" hidden="1">
      <c r="A49" s="4" t="s">
        <v>28</v>
      </c>
      <c r="B49" s="5"/>
      <c r="C49" s="5">
        <v>100</v>
      </c>
      <c r="D49" s="6">
        <v>0</v>
      </c>
    </row>
    <row r="50" spans="1:4" ht="0.75" customHeight="1" hidden="1">
      <c r="A50" s="4" t="s">
        <v>30</v>
      </c>
      <c r="B50" s="5"/>
      <c r="C50" s="5">
        <v>60</v>
      </c>
      <c r="D50" s="6" t="e">
        <f>C50/B50*100</f>
        <v>#DIV/0!</v>
      </c>
    </row>
    <row r="51" spans="1:4" ht="45" customHeight="1" hidden="1">
      <c r="A51" s="27" t="s">
        <v>29</v>
      </c>
      <c r="B51" s="5"/>
      <c r="C51" s="5">
        <v>0</v>
      </c>
      <c r="D51" s="6">
        <v>0</v>
      </c>
    </row>
    <row r="52" spans="1:4" ht="45.75" customHeight="1" hidden="1">
      <c r="A52" s="4" t="s">
        <v>60</v>
      </c>
      <c r="B52" s="5">
        <v>0</v>
      </c>
      <c r="C52" s="5">
        <v>0</v>
      </c>
      <c r="D52" s="6" t="e">
        <f>C52/B52*100</f>
        <v>#DIV/0!</v>
      </c>
    </row>
    <row r="53" spans="1:4" ht="15" customHeight="1">
      <c r="A53" s="8" t="s">
        <v>1</v>
      </c>
      <c r="B53" s="9">
        <f>B29+B8</f>
        <v>8329.8734</v>
      </c>
      <c r="C53" s="9">
        <f>C29+C8</f>
        <v>2099.0302</v>
      </c>
      <c r="D53" s="10">
        <f>C53/B53*100</f>
        <v>25.198824750445787</v>
      </c>
    </row>
    <row r="54" spans="1:4" ht="14.25">
      <c r="A54" s="8" t="s">
        <v>64</v>
      </c>
      <c r="B54" s="9">
        <f>B55+B59+B61+B64+B68+B72</f>
        <v>8499.8734</v>
      </c>
      <c r="C54" s="9">
        <f>C55+C59+C61+C64+C68+C72</f>
        <v>1977.6826800000003</v>
      </c>
      <c r="D54" s="10">
        <f>C54/B54*100</f>
        <v>23.26720160326153</v>
      </c>
    </row>
    <row r="55" spans="1:4" ht="14.25">
      <c r="A55" s="8" t="s">
        <v>17</v>
      </c>
      <c r="B55" s="9">
        <f>B56+B57+B58</f>
        <v>3337.9</v>
      </c>
      <c r="C55" s="9">
        <f>C56+C57+C58</f>
        <v>1128.0547100000001</v>
      </c>
      <c r="D55" s="10">
        <f aca="true" t="shared" si="2" ref="D55:D73">C55/B55*100</f>
        <v>33.795341681895806</v>
      </c>
    </row>
    <row r="56" spans="1:4" ht="45">
      <c r="A56" s="16" t="s">
        <v>9</v>
      </c>
      <c r="B56" s="5">
        <v>3201.8</v>
      </c>
      <c r="C56" s="5">
        <v>1081.68054</v>
      </c>
      <c r="D56" s="10">
        <f t="shared" si="2"/>
        <v>33.78351364857268</v>
      </c>
    </row>
    <row r="57" spans="1:4" ht="15">
      <c r="A57" s="16" t="s">
        <v>12</v>
      </c>
      <c r="B57" s="29">
        <v>5</v>
      </c>
      <c r="C57" s="29">
        <v>0</v>
      </c>
      <c r="D57" s="10">
        <f t="shared" si="2"/>
        <v>0</v>
      </c>
    </row>
    <row r="58" spans="1:4" ht="15">
      <c r="A58" s="4" t="s">
        <v>7</v>
      </c>
      <c r="B58" s="29">
        <v>131.1</v>
      </c>
      <c r="C58" s="29">
        <v>46.37417</v>
      </c>
      <c r="D58" s="10">
        <f t="shared" si="2"/>
        <v>35.37312738367658</v>
      </c>
    </row>
    <row r="59" spans="1:4" ht="14.25">
      <c r="A59" s="8" t="s">
        <v>18</v>
      </c>
      <c r="B59" s="28">
        <f>B60</f>
        <v>273.6</v>
      </c>
      <c r="C59" s="28">
        <f>C60</f>
        <v>55.86347</v>
      </c>
      <c r="D59" s="10">
        <f t="shared" si="2"/>
        <v>20.417934941520464</v>
      </c>
    </row>
    <row r="60" spans="1:4" ht="15">
      <c r="A60" s="4" t="s">
        <v>5</v>
      </c>
      <c r="B60" s="29">
        <v>273.6</v>
      </c>
      <c r="C60" s="29">
        <v>55.86347</v>
      </c>
      <c r="D60" s="10">
        <f t="shared" si="2"/>
        <v>20.417934941520464</v>
      </c>
    </row>
    <row r="61" spans="1:4" ht="14.25">
      <c r="A61" s="8" t="s">
        <v>32</v>
      </c>
      <c r="B61" s="28">
        <f>B62+B63</f>
        <v>40.1</v>
      </c>
      <c r="C61" s="28">
        <f>C62+C63</f>
        <v>0</v>
      </c>
      <c r="D61" s="10">
        <f t="shared" si="2"/>
        <v>0</v>
      </c>
    </row>
    <row r="62" spans="1:4" ht="30" hidden="1">
      <c r="A62" s="4" t="s">
        <v>42</v>
      </c>
      <c r="B62" s="29">
        <v>0</v>
      </c>
      <c r="C62" s="29">
        <v>0</v>
      </c>
      <c r="D62" s="10" t="e">
        <f t="shared" si="2"/>
        <v>#DIV/0!</v>
      </c>
    </row>
    <row r="63" spans="1:4" ht="30">
      <c r="A63" s="4" t="s">
        <v>65</v>
      </c>
      <c r="B63" s="29">
        <v>40.1</v>
      </c>
      <c r="C63" s="29">
        <v>0</v>
      </c>
      <c r="D63" s="10">
        <f t="shared" si="2"/>
        <v>0</v>
      </c>
    </row>
    <row r="64" spans="1:4" ht="15" customHeight="1">
      <c r="A64" s="8" t="s">
        <v>11</v>
      </c>
      <c r="B64" s="28">
        <f>B65+B66+B67</f>
        <v>3984.15267</v>
      </c>
      <c r="C64" s="28">
        <f>C65+C66+C67</f>
        <v>420.12938</v>
      </c>
      <c r="D64" s="10">
        <f t="shared" si="2"/>
        <v>10.545012071537913</v>
      </c>
    </row>
    <row r="65" spans="1:4" ht="15">
      <c r="A65" s="4" t="s">
        <v>33</v>
      </c>
      <c r="B65" s="29">
        <v>9</v>
      </c>
      <c r="C65" s="29">
        <v>0</v>
      </c>
      <c r="D65" s="10">
        <f t="shared" si="2"/>
        <v>0</v>
      </c>
    </row>
    <row r="66" spans="1:4" ht="15">
      <c r="A66" s="4" t="s">
        <v>27</v>
      </c>
      <c r="B66" s="29">
        <v>509.5</v>
      </c>
      <c r="C66" s="29">
        <v>291.12938</v>
      </c>
      <c r="D66" s="10">
        <f t="shared" si="2"/>
        <v>57.14021197252208</v>
      </c>
    </row>
    <row r="67" spans="1:4" ht="15">
      <c r="A67" s="4" t="s">
        <v>16</v>
      </c>
      <c r="B67" s="29">
        <v>3465.65267</v>
      </c>
      <c r="C67" s="29">
        <v>129</v>
      </c>
      <c r="D67" s="10">
        <f t="shared" si="2"/>
        <v>3.722242598534838</v>
      </c>
    </row>
    <row r="68" spans="1:4" ht="14.25">
      <c r="A68" s="8" t="s">
        <v>66</v>
      </c>
      <c r="B68" s="28">
        <f>B69+B70+B71</f>
        <v>298.32072999999997</v>
      </c>
      <c r="C68" s="28">
        <f>C69+C70+C71</f>
        <v>113.63652</v>
      </c>
      <c r="D68" s="10">
        <f t="shared" si="2"/>
        <v>38.0920628613372</v>
      </c>
    </row>
    <row r="69" spans="1:4" ht="15">
      <c r="A69" s="4" t="s">
        <v>15</v>
      </c>
      <c r="B69" s="29">
        <v>50.2</v>
      </c>
      <c r="C69" s="29">
        <v>25.08602</v>
      </c>
      <c r="D69" s="10">
        <f t="shared" si="2"/>
        <v>49.97215139442231</v>
      </c>
    </row>
    <row r="70" spans="1:4" ht="15">
      <c r="A70" s="15" t="s">
        <v>8</v>
      </c>
      <c r="B70" s="29">
        <v>0.1</v>
      </c>
      <c r="C70" s="29">
        <v>0</v>
      </c>
      <c r="D70" s="10">
        <f t="shared" si="2"/>
        <v>0</v>
      </c>
    </row>
    <row r="71" spans="1:4" ht="15">
      <c r="A71" s="4" t="s">
        <v>6</v>
      </c>
      <c r="B71" s="29">
        <v>248.02073</v>
      </c>
      <c r="C71" s="29">
        <v>88.5505</v>
      </c>
      <c r="D71" s="10">
        <f t="shared" si="2"/>
        <v>35.702862417992236</v>
      </c>
    </row>
    <row r="72" spans="1:4" ht="14.25">
      <c r="A72" s="8" t="s">
        <v>63</v>
      </c>
      <c r="B72" s="28">
        <f>B73</f>
        <v>565.8</v>
      </c>
      <c r="C72" s="28">
        <f>C73</f>
        <v>259.9986</v>
      </c>
      <c r="D72" s="10">
        <f t="shared" si="2"/>
        <v>45.952386002120896</v>
      </c>
    </row>
    <row r="73" spans="1:4" ht="15">
      <c r="A73" s="4" t="s">
        <v>10</v>
      </c>
      <c r="B73" s="29">
        <v>565.8</v>
      </c>
      <c r="C73" s="29">
        <v>259.9986</v>
      </c>
      <c r="D73" s="10">
        <f t="shared" si="2"/>
        <v>45.952386002120896</v>
      </c>
    </row>
    <row r="74" spans="1:4" ht="15">
      <c r="A74" s="4" t="s">
        <v>0</v>
      </c>
      <c r="B74" s="30">
        <f>B53-B54</f>
        <v>-170</v>
      </c>
      <c r="C74" s="29">
        <f>C53-C54</f>
        <v>121.3475199999998</v>
      </c>
      <c r="D74" s="6"/>
    </row>
    <row r="75" spans="1:4" ht="15">
      <c r="A75" s="3"/>
      <c r="B75" s="5"/>
      <c r="C75" s="5"/>
      <c r="D75" s="6"/>
    </row>
    <row r="76" spans="1:4" ht="15.75">
      <c r="A76" s="1" t="s">
        <v>61</v>
      </c>
      <c r="B76" s="1"/>
      <c r="C76" s="1"/>
      <c r="D76" s="1"/>
    </row>
    <row r="77" spans="1:4" ht="15.75">
      <c r="A77" s="1" t="s">
        <v>43</v>
      </c>
      <c r="B77" s="1"/>
      <c r="C77" s="1" t="s">
        <v>62</v>
      </c>
      <c r="D77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3" r:id="rId1"/>
  <rowBreaks count="1" manualBreakCount="1">
    <brk id="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User</cp:lastModifiedBy>
  <cp:lastPrinted>2023-05-05T05:20:43Z</cp:lastPrinted>
  <dcterms:created xsi:type="dcterms:W3CDTF">2007-03-05T11:59:24Z</dcterms:created>
  <dcterms:modified xsi:type="dcterms:W3CDTF">2023-06-19T11:44:58Z</dcterms:modified>
  <cp:category/>
  <cp:version/>
  <cp:contentType/>
  <cp:contentStatus/>
</cp:coreProperties>
</file>