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firstSheet="1" activeTab="1"/>
  </bookViews>
  <sheets>
    <sheet name="на 2017г. " sheetId="1" state="hidden" r:id="rId1"/>
    <sheet name="табл 4 прил 13" sheetId="2" r:id="rId2"/>
  </sheets>
  <definedNames>
    <definedName name="_xlnm.Print_Titles" localSheetId="1">'табл 4 прил 13'!$21:$22</definedName>
    <definedName name="_xlnm.Print_Area" localSheetId="0">'на 2017г. '!$A$1:$H$26</definedName>
    <definedName name="_xlnm.Print_Area" localSheetId="1">'табл 4 прил 13'!$A$1:$D$40</definedName>
  </definedNames>
  <calcPr fullCalcOnLoad="1" fullPrecision="0"/>
</workbook>
</file>

<file path=xl/sharedStrings.xml><?xml version="1.0" encoding="utf-8"?>
<sst xmlns="http://schemas.openxmlformats.org/spreadsheetml/2006/main" count="64" uniqueCount="63">
  <si>
    <t>Итого</t>
  </si>
  <si>
    <t>Сумма</t>
  </si>
  <si>
    <t>тыс.рублей</t>
  </si>
  <si>
    <t>Р А С Ч Е Т</t>
  </si>
  <si>
    <t>Наименование муниципального образования</t>
  </si>
  <si>
    <t>Волжский муниципальный район</t>
  </si>
  <si>
    <t>Горномарийский муниципальный район</t>
  </si>
  <si>
    <t>Звениговский муниципальный район</t>
  </si>
  <si>
    <t>Килемарский муниципальный район</t>
  </si>
  <si>
    <t>Куженерский муниципальный  район</t>
  </si>
  <si>
    <t>Мари-Турекский муниципальный район</t>
  </si>
  <si>
    <t>Медведевский муниципальный район</t>
  </si>
  <si>
    <t>Моркинский муниципальный район</t>
  </si>
  <si>
    <t>Новоторъяльский муниципальный район</t>
  </si>
  <si>
    <t>Оршанский муниципальный район</t>
  </si>
  <si>
    <t>Параньгинский муниципальный район</t>
  </si>
  <si>
    <t>Сернурский муниципальный район</t>
  </si>
  <si>
    <t>Советский муниципальный район</t>
  </si>
  <si>
    <t>Юринский муниципальный район</t>
  </si>
  <si>
    <t>Прогнозный контингент учащихся, чел.</t>
  </si>
  <si>
    <t>Городской округ  "Город Козьмодемьянск"</t>
  </si>
  <si>
    <t>Городской округ  "Город Волжск"</t>
  </si>
  <si>
    <t>Городской округ "Город Йошкар-Ола"</t>
  </si>
  <si>
    <t xml:space="preserve">Средний по республике норматив </t>
  </si>
  <si>
    <t>х</t>
  </si>
  <si>
    <t>Поправочный коэффициент, учитывающий дифференциацию                         в зависимости от типа местности</t>
  </si>
  <si>
    <t xml:space="preserve"> 2017 год</t>
  </si>
  <si>
    <t>2018 год</t>
  </si>
  <si>
    <t>2019 год</t>
  </si>
  <si>
    <t>субвенций бюджетам городских округов 
и муниципальных районов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на 2017 год  и на плановый период 2018 и 2019 годов</t>
  </si>
  <si>
    <t>Р А С П Р Е Д Е Л Е Н И Е</t>
  </si>
  <si>
    <t>субвенций из республиканского бюджета Республики Марий Эл местным бюджетам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посредством предоставления субвенций местным бюджетам,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2022 год</t>
  </si>
  <si>
    <t>(тыс. рублей)</t>
  </si>
  <si>
    <t>Наименование 
городского округа, муниципального района</t>
  </si>
  <si>
    <t>Всего</t>
  </si>
  <si>
    <t>В том числе за счет средств</t>
  </si>
  <si>
    <t>республиканского бюджета               Республики 
Марий Эл</t>
  </si>
  <si>
    <t>федерального бюджета</t>
  </si>
  <si>
    <t>Город Йошкар-Ола</t>
  </si>
  <si>
    <t>Город Волжск</t>
  </si>
  <si>
    <t>Город Козьмодемьянск</t>
  </si>
  <si>
    <t>Волжский</t>
  </si>
  <si>
    <t>Горномарийский</t>
  </si>
  <si>
    <t>Звениговский</t>
  </si>
  <si>
    <t>Килемарский</t>
  </si>
  <si>
    <t>Куженерский</t>
  </si>
  <si>
    <t>Мари-Турекский</t>
  </si>
  <si>
    <t>Медведевский</t>
  </si>
  <si>
    <t>Моркинский</t>
  </si>
  <si>
    <t>Новоторъяльский</t>
  </si>
  <si>
    <t>Оршанский</t>
  </si>
  <si>
    <t>Параньгинский</t>
  </si>
  <si>
    <t>Сернурский</t>
  </si>
  <si>
    <t>Советский</t>
  </si>
  <si>
    <t>Юринский</t>
  </si>
  <si>
    <t xml:space="preserve">                                                (в редакции Закона Республики Марий Эл</t>
  </si>
  <si>
    <t xml:space="preserve">                                                  и на плановый период 2023 и 2024 годов"</t>
  </si>
  <si>
    <t xml:space="preserve">                                                  Республики Марий Эл на 2022 год</t>
  </si>
  <si>
    <t xml:space="preserve">                                                 "О республиканском бюджете</t>
  </si>
  <si>
    <t xml:space="preserve">                                                     к Закону Республики Марий Эл</t>
  </si>
  <si>
    <t xml:space="preserve">                                                      приложения № 13</t>
  </si>
  <si>
    <t xml:space="preserve">                                                       "Таблица 4</t>
  </si>
  <si>
    <t xml:space="preserve">                                                   от 27 июля 2022 года № 27-З)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</si>
</sst>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 ;[Red]\-#,##0.00\ "/>
    <numFmt numFmtId="173" formatCode="#,##0.00000_ ;[Red]\-#,##0.00000\ "/>
    <numFmt numFmtId="174" formatCode="0.00000"/>
    <numFmt numFmtId="175" formatCode="#,##0.0"/>
    <numFmt numFmtId="176" formatCode="#,##0.000"/>
    <numFmt numFmtId="177" formatCode="#,##0.00000"/>
    <numFmt numFmtId="178" formatCode="_-* #,##0.00000_р_._-;\-* #,##0.00000_р_._-;_-* &quot;-&quot;??_р_._-;_-@_-"/>
    <numFmt numFmtId="179" formatCode="_-* #,##0.00000_р_._-;\-* #,##0.00000_р_._-;_-* &quot;-&quot;?????_р_._-;_-@_-"/>
    <numFmt numFmtId="180" formatCode="_-* #,##0.000_р_._-;\-* #,##0.000_р_._-;_-* &quot;-&quot;?????_р_._-;_-@_-"/>
    <numFmt numFmtId="181" formatCode="_-* #,##0.00_р_._-;\-* #,##0.00_р_._-;_-* &quot;-&quot;?????_р_._-;_-@_-"/>
    <numFmt numFmtId="182" formatCode="_-* #,##0_р_._-;\-* #,##0_р_._-;_-* &quot;-&quot;?????_р_._-;_-@_-"/>
    <numFmt numFmtId="183" formatCode="#,##0.000_р_."/>
    <numFmt numFmtId="184" formatCode="#,##0.00000000"/>
  </numFmts>
  <fonts count="39">
    <font>
      <sz val="10"/>
      <name val="Arial Cyr"/>
      <family val="0"/>
    </font>
    <font>
      <b/>
      <sz val="12.5"/>
      <name val="Times New Roman"/>
      <family val="1"/>
    </font>
    <font>
      <sz val="12.5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2" fontId="2" fillId="0" borderId="0" xfId="0" applyNumberFormat="1" applyFont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right" vertical="top" wrapText="1"/>
    </xf>
    <xf numFmtId="2" fontId="2" fillId="0" borderId="0" xfId="0" applyNumberFormat="1" applyFont="1" applyBorder="1" applyAlignment="1">
      <alignment horizontal="center" vertical="center" wrapText="1"/>
    </xf>
    <xf numFmtId="178" fontId="2" fillId="0" borderId="0" xfId="0" applyNumberFormat="1" applyFont="1" applyFill="1" applyAlignment="1">
      <alignment/>
    </xf>
    <xf numFmtId="179" fontId="2" fillId="0" borderId="0" xfId="0" applyNumberFormat="1" applyFont="1" applyAlignment="1">
      <alignment/>
    </xf>
    <xf numFmtId="182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right" vertical="center"/>
    </xf>
    <xf numFmtId="175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3" fontId="2" fillId="33" borderId="0" xfId="0" applyNumberFormat="1" applyFont="1" applyFill="1" applyBorder="1" applyAlignment="1">
      <alignment horizontal="right"/>
    </xf>
    <xf numFmtId="178" fontId="2" fillId="33" borderId="0" xfId="59" applyNumberFormat="1" applyFont="1" applyFill="1" applyBorder="1" applyAlignment="1">
      <alignment horizontal="right"/>
    </xf>
    <xf numFmtId="174" fontId="2" fillId="33" borderId="0" xfId="0" applyNumberFormat="1" applyFont="1" applyFill="1" applyAlignment="1">
      <alignment horizontal="center"/>
    </xf>
    <xf numFmtId="4" fontId="2" fillId="33" borderId="0" xfId="0" applyNumberFormat="1" applyFont="1" applyFill="1" applyAlignment="1">
      <alignment horizontal="right"/>
    </xf>
    <xf numFmtId="4" fontId="2" fillId="33" borderId="0" xfId="0" applyNumberFormat="1" applyFont="1" applyFill="1" applyAlignment="1">
      <alignment/>
    </xf>
    <xf numFmtId="4" fontId="2" fillId="33" borderId="0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/>
    </xf>
    <xf numFmtId="174" fontId="2" fillId="33" borderId="0" xfId="0" applyNumberFormat="1" applyFont="1" applyFill="1" applyBorder="1" applyAlignment="1">
      <alignment horizontal="center"/>
    </xf>
    <xf numFmtId="4" fontId="2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left" wrapText="1"/>
    </xf>
    <xf numFmtId="3" fontId="2" fillId="33" borderId="0" xfId="0" applyNumberFormat="1" applyFont="1" applyFill="1" applyBorder="1" applyAlignment="1">
      <alignment/>
    </xf>
    <xf numFmtId="173" fontId="2" fillId="33" borderId="0" xfId="0" applyNumberFormat="1" applyFont="1" applyFill="1" applyBorder="1" applyAlignment="1">
      <alignment horizontal="center"/>
    </xf>
    <xf numFmtId="172" fontId="2" fillId="33" borderId="0" xfId="0" applyNumberFormat="1" applyFont="1" applyFill="1" applyBorder="1" applyAlignment="1">
      <alignment horizontal="center"/>
    </xf>
    <xf numFmtId="175" fontId="2" fillId="33" borderId="0" xfId="0" applyNumberFormat="1" applyFont="1" applyFill="1" applyBorder="1" applyAlignment="1">
      <alignment horizontal="right"/>
    </xf>
    <xf numFmtId="175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top" wrapText="1"/>
    </xf>
    <xf numFmtId="175" fontId="3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/>
    </xf>
    <xf numFmtId="175" fontId="3" fillId="0" borderId="0" xfId="0" applyNumberFormat="1" applyFont="1" applyFill="1" applyBorder="1" applyAlignment="1">
      <alignment horizontal="right" vertical="top" wrapText="1"/>
    </xf>
    <xf numFmtId="175" fontId="3" fillId="0" borderId="0" xfId="0" applyNumberFormat="1" applyFont="1" applyFill="1" applyAlignment="1">
      <alignment vertical="top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175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justify" wrapText="1"/>
    </xf>
    <xf numFmtId="175" fontId="3" fillId="0" borderId="0" xfId="0" applyNumberFormat="1" applyFont="1" applyFill="1" applyAlignment="1">
      <alignment horizontal="right" wrapText="1"/>
    </xf>
    <xf numFmtId="175" fontId="3" fillId="0" borderId="0" xfId="52" applyNumberFormat="1" applyFont="1" applyFill="1" applyBorder="1" applyAlignment="1">
      <alignment horizontal="right"/>
      <protection/>
    </xf>
    <xf numFmtId="0" fontId="3" fillId="0" borderId="0" xfId="0" applyFont="1" applyFill="1" applyAlignment="1">
      <alignment horizontal="center"/>
    </xf>
    <xf numFmtId="2" fontId="2" fillId="33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vertical="top" wrapText="1"/>
    </xf>
    <xf numFmtId="2" fontId="2" fillId="33" borderId="15" xfId="0" applyNumberFormat="1" applyFont="1" applyFill="1" applyBorder="1" applyAlignment="1">
      <alignment horizontal="center" vertical="center" wrapText="1"/>
    </xf>
    <xf numFmtId="2" fontId="2" fillId="33" borderId="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top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5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еестр потребности средств на возмещение расходов по оплате ЖКУ детям-сиротам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zoomScale="80" zoomScaleNormal="80" zoomScalePageLayoutView="0" workbookViewId="0" topLeftCell="A1">
      <selection activeCell="J9" sqref="J9"/>
    </sheetView>
  </sheetViews>
  <sheetFormatPr defaultColWidth="9.00390625" defaultRowHeight="12.75"/>
  <cols>
    <col min="1" max="1" width="41.375" style="1" customWidth="1"/>
    <col min="2" max="2" width="13.375" style="1" customWidth="1"/>
    <col min="3" max="3" width="13.25390625" style="6" customWidth="1"/>
    <col min="4" max="4" width="32.125" style="6" customWidth="1"/>
    <col min="5" max="5" width="11.875" style="6" customWidth="1"/>
    <col min="6" max="6" width="12.375" style="1" customWidth="1"/>
    <col min="7" max="7" width="11.625" style="1" customWidth="1"/>
    <col min="8" max="8" width="2.625" style="1" customWidth="1"/>
    <col min="9" max="9" width="4.625" style="1" customWidth="1"/>
    <col min="10" max="10" width="11.00390625" style="1" customWidth="1"/>
    <col min="11" max="11" width="11.25390625" style="1" customWidth="1"/>
    <col min="12" max="16384" width="9.125" style="1" customWidth="1"/>
  </cols>
  <sheetData>
    <row r="1" spans="1:8" ht="17.25" customHeight="1">
      <c r="A1" s="65" t="s">
        <v>3</v>
      </c>
      <c r="B1" s="65"/>
      <c r="C1" s="65"/>
      <c r="D1" s="65"/>
      <c r="E1" s="65"/>
      <c r="F1" s="65"/>
      <c r="G1" s="65"/>
      <c r="H1" s="11"/>
    </row>
    <row r="2" spans="1:8" ht="99.75" customHeight="1">
      <c r="A2" s="66" t="s">
        <v>29</v>
      </c>
      <c r="B2" s="66"/>
      <c r="C2" s="66"/>
      <c r="D2" s="66"/>
      <c r="E2" s="66"/>
      <c r="F2" s="66"/>
      <c r="G2" s="66"/>
      <c r="H2" s="10"/>
    </row>
    <row r="3" spans="1:8" ht="22.5" customHeight="1">
      <c r="A3" s="2"/>
      <c r="B3" s="3"/>
      <c r="C3" s="4"/>
      <c r="D3" s="4"/>
      <c r="E3" s="4"/>
      <c r="F3" s="67" t="s">
        <v>2</v>
      </c>
      <c r="G3" s="67"/>
      <c r="H3" s="12"/>
    </row>
    <row r="4" spans="1:8" ht="18.75" customHeight="1">
      <c r="A4" s="68" t="s">
        <v>4</v>
      </c>
      <c r="B4" s="71" t="s">
        <v>26</v>
      </c>
      <c r="C4" s="72"/>
      <c r="D4" s="72"/>
      <c r="E4" s="73"/>
      <c r="F4" s="74" t="s">
        <v>27</v>
      </c>
      <c r="G4" s="77" t="s">
        <v>28</v>
      </c>
      <c r="H4" s="17"/>
    </row>
    <row r="5" spans="1:8" s="5" customFormat="1" ht="17.25" customHeight="1">
      <c r="A5" s="69"/>
      <c r="B5" s="64" t="s">
        <v>19</v>
      </c>
      <c r="C5" s="64" t="s">
        <v>23</v>
      </c>
      <c r="D5" s="64" t="s">
        <v>25</v>
      </c>
      <c r="E5" s="64" t="s">
        <v>1</v>
      </c>
      <c r="F5" s="75"/>
      <c r="G5" s="78"/>
      <c r="H5" s="13"/>
    </row>
    <row r="6" spans="1:8" s="5" customFormat="1" ht="36.75" customHeight="1">
      <c r="A6" s="69"/>
      <c r="B6" s="64"/>
      <c r="C6" s="64"/>
      <c r="D6" s="64"/>
      <c r="E6" s="64"/>
      <c r="F6" s="75"/>
      <c r="G6" s="78"/>
      <c r="H6" s="13"/>
    </row>
    <row r="7" spans="1:8" s="5" customFormat="1" ht="35.25" customHeight="1">
      <c r="A7" s="70"/>
      <c r="B7" s="64"/>
      <c r="C7" s="64"/>
      <c r="D7" s="64"/>
      <c r="E7" s="64"/>
      <c r="F7" s="76"/>
      <c r="G7" s="79"/>
      <c r="H7" s="13"/>
    </row>
    <row r="8" spans="1:8" s="5" customFormat="1" ht="15.75" customHeight="1">
      <c r="A8" s="21">
        <v>1</v>
      </c>
      <c r="B8" s="22">
        <v>2</v>
      </c>
      <c r="C8" s="22">
        <v>3</v>
      </c>
      <c r="D8" s="22">
        <v>4</v>
      </c>
      <c r="E8" s="23">
        <v>5</v>
      </c>
      <c r="F8" s="23">
        <v>6</v>
      </c>
      <c r="G8" s="24">
        <v>7</v>
      </c>
      <c r="H8" s="13"/>
    </row>
    <row r="9" spans="1:12" ht="16.5">
      <c r="A9" s="25" t="s">
        <v>5</v>
      </c>
      <c r="B9" s="26">
        <v>2416</v>
      </c>
      <c r="C9" s="27">
        <v>28.89071</v>
      </c>
      <c r="D9" s="28">
        <f aca="true" t="shared" si="0" ref="D9:D25">E9/C9/B9</f>
        <v>1.37052</v>
      </c>
      <c r="E9" s="29">
        <v>95662</v>
      </c>
      <c r="F9" s="30">
        <v>94705.4</v>
      </c>
      <c r="G9" s="31">
        <v>96618.6</v>
      </c>
      <c r="H9" s="18"/>
      <c r="I9" s="16"/>
      <c r="J9" s="6"/>
      <c r="K9" s="6"/>
      <c r="L9" s="6"/>
    </row>
    <row r="10" spans="1:12" ht="16.5">
      <c r="A10" s="25" t="s">
        <v>6</v>
      </c>
      <c r="B10" s="26">
        <v>2178</v>
      </c>
      <c r="C10" s="27">
        <v>28.89071</v>
      </c>
      <c r="D10" s="28">
        <f t="shared" si="0"/>
        <v>1.49107</v>
      </c>
      <c r="E10" s="29">
        <v>93824</v>
      </c>
      <c r="F10" s="30">
        <v>92885.8</v>
      </c>
      <c r="G10" s="31">
        <v>94762.2</v>
      </c>
      <c r="H10" s="18"/>
      <c r="I10" s="16"/>
      <c r="J10" s="6"/>
      <c r="K10" s="6"/>
      <c r="L10" s="6"/>
    </row>
    <row r="11" spans="1:12" ht="16.5">
      <c r="A11" s="25" t="s">
        <v>7</v>
      </c>
      <c r="B11" s="26">
        <v>4622</v>
      </c>
      <c r="C11" s="27">
        <v>28.89071</v>
      </c>
      <c r="D11" s="28">
        <f t="shared" si="0"/>
        <v>1.00206</v>
      </c>
      <c r="E11" s="29">
        <v>133808</v>
      </c>
      <c r="F11" s="30">
        <v>132469.9</v>
      </c>
      <c r="G11" s="31">
        <v>135146.1</v>
      </c>
      <c r="H11" s="18"/>
      <c r="I11" s="16"/>
      <c r="J11" s="6"/>
      <c r="K11" s="6"/>
      <c r="L11" s="6"/>
    </row>
    <row r="12" spans="1:12" ht="16.5">
      <c r="A12" s="25" t="s">
        <v>8</v>
      </c>
      <c r="B12" s="26">
        <v>1219</v>
      </c>
      <c r="C12" s="27">
        <v>28.89071</v>
      </c>
      <c r="D12" s="28">
        <f t="shared" si="0"/>
        <v>1.28753</v>
      </c>
      <c r="E12" s="29">
        <v>45344</v>
      </c>
      <c r="F12" s="30">
        <v>44890.6</v>
      </c>
      <c r="G12" s="31">
        <v>45797.4</v>
      </c>
      <c r="H12" s="18"/>
      <c r="I12" s="16"/>
      <c r="J12" s="6"/>
      <c r="K12" s="6"/>
      <c r="L12" s="6"/>
    </row>
    <row r="13" spans="1:12" ht="16.5">
      <c r="A13" s="25" t="s">
        <v>9</v>
      </c>
      <c r="B13" s="26">
        <v>1554</v>
      </c>
      <c r="C13" s="27">
        <v>28.89071</v>
      </c>
      <c r="D13" s="28">
        <f t="shared" si="0"/>
        <v>1.30931</v>
      </c>
      <c r="E13" s="29">
        <v>58783</v>
      </c>
      <c r="F13" s="30">
        <v>58195.2</v>
      </c>
      <c r="G13" s="31">
        <v>59370.8</v>
      </c>
      <c r="H13" s="18"/>
      <c r="I13" s="16"/>
      <c r="J13" s="6"/>
      <c r="K13" s="6"/>
      <c r="L13" s="6"/>
    </row>
    <row r="14" spans="1:12" ht="16.5">
      <c r="A14" s="25" t="s">
        <v>10</v>
      </c>
      <c r="B14" s="26">
        <v>2030</v>
      </c>
      <c r="C14" s="27">
        <v>28.89071</v>
      </c>
      <c r="D14" s="28">
        <f t="shared" si="0"/>
        <v>1.31997</v>
      </c>
      <c r="E14" s="29">
        <v>77413.9</v>
      </c>
      <c r="F14" s="30">
        <v>76639.8</v>
      </c>
      <c r="G14" s="31">
        <v>78188</v>
      </c>
      <c r="H14" s="18"/>
      <c r="I14" s="16"/>
      <c r="J14" s="6"/>
      <c r="K14" s="6"/>
      <c r="L14" s="6"/>
    </row>
    <row r="15" spans="1:12" ht="16.5">
      <c r="A15" s="25" t="s">
        <v>11</v>
      </c>
      <c r="B15" s="26">
        <v>6999</v>
      </c>
      <c r="C15" s="27">
        <v>28.89071</v>
      </c>
      <c r="D15" s="28">
        <f t="shared" si="0"/>
        <v>1.07459</v>
      </c>
      <c r="E15" s="29">
        <v>217287.8</v>
      </c>
      <c r="F15" s="30">
        <v>215114.9</v>
      </c>
      <c r="G15" s="31">
        <v>219460.7</v>
      </c>
      <c r="H15" s="18"/>
      <c r="I15" s="16"/>
      <c r="J15" s="6"/>
      <c r="K15" s="6"/>
      <c r="L15" s="6"/>
    </row>
    <row r="16" spans="1:12" ht="16.5">
      <c r="A16" s="25" t="s">
        <v>12</v>
      </c>
      <c r="B16" s="26">
        <v>3330</v>
      </c>
      <c r="C16" s="27">
        <v>28.89071</v>
      </c>
      <c r="D16" s="28">
        <f t="shared" si="0"/>
        <v>1.36095</v>
      </c>
      <c r="E16" s="29">
        <v>130932</v>
      </c>
      <c r="F16" s="30">
        <v>129622.7</v>
      </c>
      <c r="G16" s="31">
        <v>132241.3</v>
      </c>
      <c r="H16" s="18"/>
      <c r="I16" s="16"/>
      <c r="J16" s="6"/>
      <c r="K16" s="6"/>
      <c r="L16" s="6"/>
    </row>
    <row r="17" spans="1:12" ht="16.5">
      <c r="A17" s="25" t="s">
        <v>13</v>
      </c>
      <c r="B17" s="26">
        <v>1350</v>
      </c>
      <c r="C17" s="27">
        <v>28.89071</v>
      </c>
      <c r="D17" s="28">
        <f t="shared" si="0"/>
        <v>1.2521</v>
      </c>
      <c r="E17" s="29">
        <v>48834.9</v>
      </c>
      <c r="F17" s="30">
        <v>48346.5</v>
      </c>
      <c r="G17" s="31">
        <v>49323.3</v>
      </c>
      <c r="H17" s="18"/>
      <c r="I17" s="16"/>
      <c r="J17" s="6"/>
      <c r="K17" s="6"/>
      <c r="L17" s="6"/>
    </row>
    <row r="18" spans="1:12" ht="16.5">
      <c r="A18" s="25" t="s">
        <v>14</v>
      </c>
      <c r="B18" s="26">
        <v>1344</v>
      </c>
      <c r="C18" s="27">
        <v>28.89071</v>
      </c>
      <c r="D18" s="28">
        <f t="shared" si="0"/>
        <v>1.04993</v>
      </c>
      <c r="E18" s="29">
        <v>40768</v>
      </c>
      <c r="F18" s="30">
        <v>40360.3</v>
      </c>
      <c r="G18" s="31">
        <v>41175.7</v>
      </c>
      <c r="H18" s="18"/>
      <c r="I18" s="16"/>
      <c r="J18" s="6"/>
      <c r="K18" s="6"/>
      <c r="L18" s="6"/>
    </row>
    <row r="19" spans="1:12" ht="16.5">
      <c r="A19" s="25" t="s">
        <v>15</v>
      </c>
      <c r="B19" s="26">
        <v>1625</v>
      </c>
      <c r="C19" s="27">
        <v>28.89071</v>
      </c>
      <c r="D19" s="28">
        <f t="shared" si="0"/>
        <v>1.01592</v>
      </c>
      <c r="E19" s="29">
        <v>47695</v>
      </c>
      <c r="F19" s="30">
        <v>47218</v>
      </c>
      <c r="G19" s="31">
        <v>48172</v>
      </c>
      <c r="H19" s="18"/>
      <c r="I19" s="16"/>
      <c r="J19" s="6"/>
      <c r="K19" s="6"/>
      <c r="L19" s="6"/>
    </row>
    <row r="20" spans="1:12" ht="16.5">
      <c r="A20" s="25" t="s">
        <v>16</v>
      </c>
      <c r="B20" s="26">
        <v>2399</v>
      </c>
      <c r="C20" s="27">
        <v>28.89071</v>
      </c>
      <c r="D20" s="28">
        <f t="shared" si="0"/>
        <v>1.26724</v>
      </c>
      <c r="E20" s="29">
        <v>87831</v>
      </c>
      <c r="F20" s="30">
        <v>86952.7</v>
      </c>
      <c r="G20" s="31">
        <v>88709.3</v>
      </c>
      <c r="H20" s="18"/>
      <c r="I20" s="16"/>
      <c r="J20" s="6"/>
      <c r="K20" s="6"/>
      <c r="L20" s="6"/>
    </row>
    <row r="21" spans="1:12" ht="16.5">
      <c r="A21" s="25" t="s">
        <v>17</v>
      </c>
      <c r="B21" s="26">
        <v>2725</v>
      </c>
      <c r="C21" s="27">
        <v>28.89071</v>
      </c>
      <c r="D21" s="28">
        <f t="shared" si="0"/>
        <v>1.18758</v>
      </c>
      <c r="E21" s="29">
        <v>93495</v>
      </c>
      <c r="F21" s="30">
        <v>92560</v>
      </c>
      <c r="G21" s="31">
        <v>94430</v>
      </c>
      <c r="H21" s="18"/>
      <c r="I21" s="16"/>
      <c r="J21" s="6"/>
      <c r="K21" s="6"/>
      <c r="L21" s="6"/>
    </row>
    <row r="22" spans="1:12" ht="16.5">
      <c r="A22" s="25" t="s">
        <v>18</v>
      </c>
      <c r="B22" s="26">
        <v>743</v>
      </c>
      <c r="C22" s="27">
        <v>28.89071</v>
      </c>
      <c r="D22" s="28">
        <f t="shared" si="0"/>
        <v>1.15849</v>
      </c>
      <c r="E22" s="29">
        <v>24868</v>
      </c>
      <c r="F22" s="30">
        <v>24619.3</v>
      </c>
      <c r="G22" s="31">
        <v>25116.7</v>
      </c>
      <c r="H22" s="18"/>
      <c r="I22" s="16"/>
      <c r="J22" s="6"/>
      <c r="K22" s="6"/>
      <c r="L22" s="6"/>
    </row>
    <row r="23" spans="1:12" ht="16.5">
      <c r="A23" s="32" t="s">
        <v>22</v>
      </c>
      <c r="B23" s="26">
        <v>24394</v>
      </c>
      <c r="C23" s="27">
        <v>28.89071</v>
      </c>
      <c r="D23" s="28">
        <f t="shared" si="0"/>
        <v>0.80152</v>
      </c>
      <c r="E23" s="29">
        <v>564880.6</v>
      </c>
      <c r="F23" s="30">
        <v>559231.8</v>
      </c>
      <c r="G23" s="31">
        <v>570529.4</v>
      </c>
      <c r="H23" s="18"/>
      <c r="I23" s="16"/>
      <c r="J23" s="6"/>
      <c r="K23" s="6"/>
      <c r="L23" s="6"/>
    </row>
    <row r="24" spans="1:12" ht="16.5">
      <c r="A24" s="32" t="s">
        <v>21</v>
      </c>
      <c r="B24" s="26">
        <v>6136</v>
      </c>
      <c r="C24" s="27">
        <v>28.89071</v>
      </c>
      <c r="D24" s="28">
        <f t="shared" si="0"/>
        <v>0.75681</v>
      </c>
      <c r="E24" s="29">
        <v>134162</v>
      </c>
      <c r="F24" s="30">
        <v>132820.4</v>
      </c>
      <c r="G24" s="31">
        <v>135503.6</v>
      </c>
      <c r="H24" s="18"/>
      <c r="I24" s="16"/>
      <c r="J24" s="6"/>
      <c r="K24" s="6"/>
      <c r="L24" s="6"/>
    </row>
    <row r="25" spans="1:12" s="8" customFormat="1" ht="16.5">
      <c r="A25" s="32" t="s">
        <v>20</v>
      </c>
      <c r="B25" s="26">
        <v>2418</v>
      </c>
      <c r="C25" s="27">
        <v>28.89071</v>
      </c>
      <c r="D25" s="33">
        <f t="shared" si="0"/>
        <v>0.7732</v>
      </c>
      <c r="E25" s="34">
        <v>54014</v>
      </c>
      <c r="F25" s="30">
        <v>53473.9</v>
      </c>
      <c r="G25" s="31">
        <v>54554.1</v>
      </c>
      <c r="H25" s="18"/>
      <c r="I25" s="16"/>
      <c r="J25" s="6"/>
      <c r="K25" s="6"/>
      <c r="L25" s="7"/>
    </row>
    <row r="26" spans="1:12" s="9" customFormat="1" ht="26.25" customHeight="1">
      <c r="A26" s="35" t="s">
        <v>0</v>
      </c>
      <c r="B26" s="36">
        <f>SUM(B9:B25)</f>
        <v>67482</v>
      </c>
      <c r="C26" s="37">
        <f>E26/B26</f>
        <v>28.89071</v>
      </c>
      <c r="D26" s="38" t="s">
        <v>24</v>
      </c>
      <c r="E26" s="39">
        <f>SUM(E9:E25)</f>
        <v>1949603.2</v>
      </c>
      <c r="F26" s="39">
        <f>SUM(F9:F25)</f>
        <v>1930107.2</v>
      </c>
      <c r="G26" s="39">
        <f>SUM(G9:G25)</f>
        <v>1969099.2</v>
      </c>
      <c r="H26" s="19"/>
      <c r="I26" s="19"/>
      <c r="J26" s="19"/>
      <c r="K26" s="19"/>
      <c r="L26" s="20"/>
    </row>
    <row r="27" spans="10:12" ht="16.5">
      <c r="J27" s="6"/>
      <c r="K27" s="6"/>
      <c r="L27" s="6"/>
    </row>
    <row r="28" spans="3:12" ht="16.5">
      <c r="C28" s="14"/>
      <c r="J28" s="6"/>
      <c r="K28" s="6"/>
      <c r="L28" s="6"/>
    </row>
    <row r="29" ht="16.5">
      <c r="F29" s="15"/>
    </row>
  </sheetData>
  <sheetProtection/>
  <mergeCells count="11">
    <mergeCell ref="D5:D7"/>
    <mergeCell ref="E5:E7"/>
    <mergeCell ref="A1:G1"/>
    <mergeCell ref="A2:G2"/>
    <mergeCell ref="F3:G3"/>
    <mergeCell ref="A4:A7"/>
    <mergeCell ref="B4:E4"/>
    <mergeCell ref="F4:F7"/>
    <mergeCell ref="G4:G7"/>
    <mergeCell ref="B5:B7"/>
    <mergeCell ref="C5:C7"/>
  </mergeCells>
  <printOptions/>
  <pageMargins left="0.87" right="0.1968503937007874" top="0.61" bottom="0.1968503937007874" header="0.2362204724409449" footer="0.5118110236220472"/>
  <pageSetup horizontalDpi="600" verticalDpi="600" orientation="landscape" paperSize="9" scale="94" r:id="rId1"/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E40"/>
  <sheetViews>
    <sheetView tabSelected="1" zoomScaleSheetLayoutView="100" workbookViewId="0" topLeftCell="A1">
      <selection activeCell="I14" sqref="I14"/>
    </sheetView>
  </sheetViews>
  <sheetFormatPr defaultColWidth="9.00390625" defaultRowHeight="12.75"/>
  <cols>
    <col min="1" max="1" width="28.75390625" style="41" customWidth="1"/>
    <col min="2" max="2" width="14.75390625" style="63" customWidth="1"/>
    <col min="3" max="3" width="21.75390625" style="40" customWidth="1"/>
    <col min="4" max="4" width="19.00390625" style="41" customWidth="1"/>
    <col min="5" max="16384" width="9.125" style="41" customWidth="1"/>
  </cols>
  <sheetData>
    <row r="1" spans="1:4" ht="19.5" customHeight="1">
      <c r="A1" s="89" t="s">
        <v>61</v>
      </c>
      <c r="B1" s="89"/>
      <c r="C1" s="89"/>
      <c r="D1" s="89"/>
    </row>
    <row r="2" spans="1:5" s="40" customFormat="1" ht="18.75" customHeight="1">
      <c r="A2" s="89" t="s">
        <v>60</v>
      </c>
      <c r="B2" s="89"/>
      <c r="C2" s="89"/>
      <c r="D2" s="89"/>
      <c r="E2" s="41"/>
    </row>
    <row r="3" spans="1:5" s="40" customFormat="1" ht="18.75" customHeight="1">
      <c r="A3" s="88" t="s">
        <v>59</v>
      </c>
      <c r="B3" s="88"/>
      <c r="C3" s="88"/>
      <c r="D3" s="88"/>
      <c r="E3" s="41"/>
    </row>
    <row r="4" spans="1:5" s="40" customFormat="1" ht="18.75" customHeight="1">
      <c r="A4" s="88" t="s">
        <v>58</v>
      </c>
      <c r="B4" s="88"/>
      <c r="C4" s="88"/>
      <c r="D4" s="88"/>
      <c r="E4" s="41"/>
    </row>
    <row r="5" spans="1:5" s="40" customFormat="1" ht="18.75" customHeight="1">
      <c r="A5" s="88" t="s">
        <v>57</v>
      </c>
      <c r="B5" s="88"/>
      <c r="C5" s="88"/>
      <c r="D5" s="88"/>
      <c r="E5" s="41"/>
    </row>
    <row r="6" spans="1:5" s="40" customFormat="1" ht="18.75" customHeight="1">
      <c r="A6" s="88" t="s">
        <v>56</v>
      </c>
      <c r="B6" s="88"/>
      <c r="C6" s="88"/>
      <c r="D6" s="88"/>
      <c r="E6" s="41"/>
    </row>
    <row r="7" spans="1:5" s="40" customFormat="1" ht="18.75" customHeight="1">
      <c r="A7" s="88" t="s">
        <v>55</v>
      </c>
      <c r="B7" s="88"/>
      <c r="C7" s="88"/>
      <c r="D7" s="88"/>
      <c r="E7" s="41"/>
    </row>
    <row r="8" spans="1:5" s="40" customFormat="1" ht="18.75" customHeight="1">
      <c r="A8" s="88" t="s">
        <v>62</v>
      </c>
      <c r="B8" s="88"/>
      <c r="C8" s="88"/>
      <c r="D8" s="88"/>
      <c r="E8" s="41"/>
    </row>
    <row r="9" spans="1:5" s="40" customFormat="1" ht="15.75" customHeight="1">
      <c r="A9" s="88"/>
      <c r="B9" s="88"/>
      <c r="C9" s="88"/>
      <c r="D9" s="88"/>
      <c r="E9" s="41"/>
    </row>
    <row r="10" spans="1:5" s="40" customFormat="1" ht="15.75" customHeight="1">
      <c r="A10" s="43"/>
      <c r="B10" s="43"/>
      <c r="C10" s="43"/>
      <c r="D10" s="43"/>
      <c r="E10" s="41"/>
    </row>
    <row r="11" spans="1:5" s="40" customFormat="1" ht="15.75" customHeight="1">
      <c r="A11" s="42"/>
      <c r="B11" s="42"/>
      <c r="C11" s="43"/>
      <c r="D11" s="43"/>
      <c r="E11" s="41"/>
    </row>
    <row r="12" spans="1:5" s="40" customFormat="1" ht="18.75" customHeight="1">
      <c r="A12" s="86" t="s">
        <v>30</v>
      </c>
      <c r="B12" s="86"/>
      <c r="C12" s="86"/>
      <c r="D12" s="86"/>
      <c r="E12" s="41"/>
    </row>
    <row r="13" spans="1:5" s="40" customFormat="1" ht="16.5" customHeight="1">
      <c r="A13" s="44"/>
      <c r="B13" s="44"/>
      <c r="C13" s="86"/>
      <c r="D13" s="86"/>
      <c r="E13" s="41"/>
    </row>
    <row r="14" spans="1:5" s="40" customFormat="1" ht="199.5" customHeight="1">
      <c r="A14" s="87" t="s">
        <v>31</v>
      </c>
      <c r="B14" s="87"/>
      <c r="C14" s="87"/>
      <c r="D14" s="87"/>
      <c r="E14" s="41"/>
    </row>
    <row r="15" spans="1:5" s="40" customFormat="1" ht="16.5" customHeight="1">
      <c r="A15" s="45"/>
      <c r="B15" s="45"/>
      <c r="C15" s="45"/>
      <c r="D15" s="45"/>
      <c r="E15" s="41"/>
    </row>
    <row r="16" spans="1:5" s="40" customFormat="1" ht="16.5" customHeight="1">
      <c r="A16" s="45"/>
      <c r="B16" s="45"/>
      <c r="C16" s="45"/>
      <c r="D16" s="45"/>
      <c r="E16" s="41"/>
    </row>
    <row r="17" spans="1:5" s="40" customFormat="1" ht="16.5" customHeight="1">
      <c r="A17" s="45"/>
      <c r="B17" s="45"/>
      <c r="C17" s="87"/>
      <c r="D17" s="87"/>
      <c r="E17" s="41"/>
    </row>
    <row r="18" spans="1:5" s="40" customFormat="1" ht="18.75">
      <c r="A18" s="42"/>
      <c r="B18" s="42"/>
      <c r="C18" s="80" t="s">
        <v>32</v>
      </c>
      <c r="D18" s="80"/>
      <c r="E18" s="41"/>
    </row>
    <row r="19" spans="1:5" s="40" customFormat="1" ht="18.75">
      <c r="A19" s="81" t="s">
        <v>33</v>
      </c>
      <c r="B19" s="81" t="s">
        <v>34</v>
      </c>
      <c r="C19" s="83" t="s">
        <v>35</v>
      </c>
      <c r="D19" s="84"/>
      <c r="E19" s="41"/>
    </row>
    <row r="20" spans="1:5" s="40" customFormat="1" ht="78" customHeight="1">
      <c r="A20" s="82"/>
      <c r="B20" s="82"/>
      <c r="C20" s="47" t="s">
        <v>36</v>
      </c>
      <c r="D20" s="46" t="s">
        <v>37</v>
      </c>
      <c r="E20" s="48"/>
    </row>
    <row r="21" spans="1:5" s="40" customFormat="1" ht="18.75" customHeight="1">
      <c r="A21" s="49">
        <v>1</v>
      </c>
      <c r="B21" s="47">
        <v>2</v>
      </c>
      <c r="C21" s="47">
        <v>3</v>
      </c>
      <c r="D21" s="46">
        <v>4</v>
      </c>
      <c r="E21" s="48"/>
    </row>
    <row r="22" spans="1:5" s="40" customFormat="1" ht="7.5" customHeight="1">
      <c r="A22" s="50"/>
      <c r="B22" s="51"/>
      <c r="C22" s="85"/>
      <c r="D22" s="85"/>
      <c r="E22" s="41"/>
    </row>
    <row r="23" spans="1:5" s="40" customFormat="1" ht="18.75">
      <c r="A23" s="52" t="s">
        <v>38</v>
      </c>
      <c r="B23" s="53">
        <f>C23+D23</f>
        <v>964120.1</v>
      </c>
      <c r="C23" s="53">
        <v>873579</v>
      </c>
      <c r="D23" s="54">
        <v>90541.1</v>
      </c>
      <c r="E23" s="41"/>
    </row>
    <row r="24" spans="1:5" s="40" customFormat="1" ht="18.75">
      <c r="A24" s="55" t="s">
        <v>39</v>
      </c>
      <c r="B24" s="53">
        <f aca="true" t="shared" si="0" ref="B24:B39">C24+D24</f>
        <v>258326.3</v>
      </c>
      <c r="C24" s="53">
        <v>236999.5</v>
      </c>
      <c r="D24" s="54">
        <v>21326.8</v>
      </c>
      <c r="E24" s="41"/>
    </row>
    <row r="25" spans="1:5" s="40" customFormat="1" ht="19.5" customHeight="1">
      <c r="A25" s="56" t="s">
        <v>40</v>
      </c>
      <c r="B25" s="53">
        <f t="shared" si="0"/>
        <v>113496.9</v>
      </c>
      <c r="C25" s="53">
        <v>104825.9</v>
      </c>
      <c r="D25" s="54">
        <v>8671</v>
      </c>
      <c r="E25" s="41"/>
    </row>
    <row r="26" spans="1:5" s="40" customFormat="1" ht="18.75">
      <c r="A26" s="57" t="s">
        <v>41</v>
      </c>
      <c r="B26" s="53">
        <f t="shared" si="0"/>
        <v>142859.9</v>
      </c>
      <c r="C26" s="53">
        <v>131532.5</v>
      </c>
      <c r="D26" s="54">
        <v>11327.4</v>
      </c>
      <c r="E26" s="41"/>
    </row>
    <row r="27" spans="1:5" s="40" customFormat="1" ht="18.75">
      <c r="A27" s="58" t="s">
        <v>42</v>
      </c>
      <c r="B27" s="59">
        <f t="shared" si="0"/>
        <v>189277.1</v>
      </c>
      <c r="C27" s="53">
        <v>177246.6</v>
      </c>
      <c r="D27" s="54">
        <v>12030.5</v>
      </c>
      <c r="E27" s="41"/>
    </row>
    <row r="28" spans="1:5" s="40" customFormat="1" ht="19.5" customHeight="1">
      <c r="A28" s="57" t="s">
        <v>43</v>
      </c>
      <c r="B28" s="53">
        <f t="shared" si="0"/>
        <v>234096.1</v>
      </c>
      <c r="C28" s="53">
        <v>213941.1</v>
      </c>
      <c r="D28" s="54">
        <v>20155</v>
      </c>
      <c r="E28" s="41"/>
    </row>
    <row r="29" spans="1:5" s="40" customFormat="1" ht="19.5" customHeight="1">
      <c r="A29" s="57" t="s">
        <v>44</v>
      </c>
      <c r="B29" s="53">
        <f t="shared" si="0"/>
        <v>86239.6</v>
      </c>
      <c r="C29" s="53">
        <v>79911.9</v>
      </c>
      <c r="D29" s="54">
        <v>6327.7</v>
      </c>
      <c r="E29" s="41"/>
    </row>
    <row r="30" spans="1:5" s="40" customFormat="1" ht="19.5" customHeight="1">
      <c r="A30" s="57" t="s">
        <v>45</v>
      </c>
      <c r="B30" s="53">
        <f t="shared" si="0"/>
        <v>105976.5</v>
      </c>
      <c r="C30" s="53">
        <v>98398.9</v>
      </c>
      <c r="D30" s="54">
        <v>7577.6</v>
      </c>
      <c r="E30" s="41"/>
    </row>
    <row r="31" spans="1:5" s="40" customFormat="1" ht="19.5" customHeight="1">
      <c r="A31" s="57" t="s">
        <v>46</v>
      </c>
      <c r="B31" s="53">
        <f t="shared" si="0"/>
        <v>153422.4</v>
      </c>
      <c r="C31" s="53">
        <v>142485.6</v>
      </c>
      <c r="D31" s="54">
        <v>10936.8</v>
      </c>
      <c r="E31" s="41"/>
    </row>
    <row r="32" spans="1:5" s="40" customFormat="1" ht="19.5" customHeight="1">
      <c r="A32" s="57" t="s">
        <v>47</v>
      </c>
      <c r="B32" s="53">
        <f t="shared" si="0"/>
        <v>472533.7</v>
      </c>
      <c r="C32" s="53">
        <v>435036.1</v>
      </c>
      <c r="D32" s="54">
        <v>37497.6</v>
      </c>
      <c r="E32" s="41"/>
    </row>
    <row r="33" spans="1:4" ht="18.75">
      <c r="A33" s="57" t="s">
        <v>48</v>
      </c>
      <c r="B33" s="53">
        <f t="shared" si="0"/>
        <v>228677.5</v>
      </c>
      <c r="C33" s="53">
        <v>210241.2</v>
      </c>
      <c r="D33" s="54">
        <v>18436.3</v>
      </c>
    </row>
    <row r="34" spans="1:4" ht="18.75">
      <c r="A34" s="57" t="s">
        <v>49</v>
      </c>
      <c r="B34" s="53">
        <f t="shared" si="0"/>
        <v>98989.8</v>
      </c>
      <c r="C34" s="53">
        <v>91255.9</v>
      </c>
      <c r="D34" s="54">
        <v>7733.9</v>
      </c>
    </row>
    <row r="35" spans="1:4" ht="18.75">
      <c r="A35" s="57" t="s">
        <v>50</v>
      </c>
      <c r="B35" s="53">
        <f t="shared" si="0"/>
        <v>87090.6</v>
      </c>
      <c r="C35" s="53">
        <v>79825.4</v>
      </c>
      <c r="D35" s="54">
        <v>7265.2</v>
      </c>
    </row>
    <row r="36" spans="1:4" ht="18.75">
      <c r="A36" s="57" t="s">
        <v>51</v>
      </c>
      <c r="B36" s="53">
        <f t="shared" si="0"/>
        <v>108475.3</v>
      </c>
      <c r="C36" s="53">
        <v>100272.7</v>
      </c>
      <c r="D36" s="54">
        <v>8202.6</v>
      </c>
    </row>
    <row r="37" spans="1:4" ht="18.75">
      <c r="A37" s="57" t="s">
        <v>52</v>
      </c>
      <c r="B37" s="53">
        <f t="shared" si="0"/>
        <v>157829.9</v>
      </c>
      <c r="C37" s="53">
        <v>146971.2</v>
      </c>
      <c r="D37" s="54">
        <v>10858.7</v>
      </c>
    </row>
    <row r="38" spans="1:4" ht="18.75">
      <c r="A38" s="57" t="s">
        <v>53</v>
      </c>
      <c r="B38" s="53">
        <f t="shared" si="0"/>
        <v>145944.3</v>
      </c>
      <c r="C38" s="53">
        <v>134070.1</v>
      </c>
      <c r="D38" s="54">
        <v>11874.2</v>
      </c>
    </row>
    <row r="39" spans="1:4" ht="18.75">
      <c r="A39" s="57" t="s">
        <v>54</v>
      </c>
      <c r="B39" s="53">
        <f t="shared" si="0"/>
        <v>55235.1</v>
      </c>
      <c r="C39" s="53">
        <v>51094.7</v>
      </c>
      <c r="D39" s="54">
        <v>4140.4</v>
      </c>
    </row>
    <row r="40" spans="1:4" ht="26.25" customHeight="1">
      <c r="A40" s="60" t="s">
        <v>34</v>
      </c>
      <c r="B40" s="61">
        <f>SUM(B23:B39)</f>
        <v>3602591.1</v>
      </c>
      <c r="C40" s="62">
        <f>SUM(C23:C39)</f>
        <v>3307688.3</v>
      </c>
      <c r="D40" s="61">
        <f>SUM(D23:D39)</f>
        <v>294902.8</v>
      </c>
    </row>
  </sheetData>
  <sheetProtection/>
  <mergeCells count="18">
    <mergeCell ref="A7:D7"/>
    <mergeCell ref="A8:D8"/>
    <mergeCell ref="A9:D9"/>
    <mergeCell ref="A1:D1"/>
    <mergeCell ref="A2:D2"/>
    <mergeCell ref="A3:D3"/>
    <mergeCell ref="A4:D4"/>
    <mergeCell ref="A5:D5"/>
    <mergeCell ref="A6:D6"/>
    <mergeCell ref="C18:D18"/>
    <mergeCell ref="A19:A20"/>
    <mergeCell ref="B19:B20"/>
    <mergeCell ref="C19:D19"/>
    <mergeCell ref="C22:D22"/>
    <mergeCell ref="A12:D12"/>
    <mergeCell ref="C13:D13"/>
    <mergeCell ref="A14:D14"/>
    <mergeCell ref="C17:D17"/>
  </mergeCells>
  <printOptions/>
  <pageMargins left="0.984251968503937" right="0.7874015748031497" top="0.984251968503937" bottom="0.7874015748031497" header="0.2362204724409449" footer="0.5118110236220472"/>
  <pageSetup horizontalDpi="600" verticalDpi="600" orientation="portrait" paperSize="9" r:id="rId1"/>
  <headerFooter differentFirst="1">
    <oddHeader>&amp;C
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Minobr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Minobr</dc:creator>
  <cp:keywords/>
  <dc:description/>
  <cp:lastModifiedBy>MF-SerIA</cp:lastModifiedBy>
  <cp:lastPrinted>2022-07-22T13:11:43Z</cp:lastPrinted>
  <dcterms:created xsi:type="dcterms:W3CDTF">2007-09-21T09:44:42Z</dcterms:created>
  <dcterms:modified xsi:type="dcterms:W3CDTF">2022-07-29T09:20:28Z</dcterms:modified>
  <cp:category/>
  <cp:version/>
  <cp:contentType/>
  <cp:contentStatus/>
</cp:coreProperties>
</file>