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4"/>
  </bookViews>
  <sheets>
    <sheet name="Лист1" sheetId="1" r:id="rId1"/>
    <sheet name="Лист1 (2)" sheetId="2" r:id="rId2"/>
    <sheet name="Лист1 (3)" sheetId="3" r:id="rId3"/>
    <sheet name="Лист1 (4)" sheetId="4" r:id="rId4"/>
    <sheet name="1полугод.2023г" sheetId="5" r:id="rId5"/>
  </sheets>
  <externalReferences>
    <externalReference r:id="rId8"/>
    <externalReference r:id="rId9"/>
    <externalReference r:id="rId10"/>
  </externalReferences>
  <definedNames>
    <definedName name="_xlnm.Print_Area" localSheetId="4">'1полугод.2023г'!$A$1:$N$26</definedName>
  </definedNames>
  <calcPr fullCalcOnLoad="1"/>
</workbook>
</file>

<file path=xl/sharedStrings.xml><?xml version="1.0" encoding="utf-8"?>
<sst xmlns="http://schemas.openxmlformats.org/spreadsheetml/2006/main" count="121" uniqueCount="36">
  <si>
    <t>№ п/п</t>
  </si>
  <si>
    <t>Наименование видов социальных услуг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</si>
  <si>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</si>
  <si>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</si>
  <si>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</si>
  <si>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</si>
  <si>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</si>
  <si>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</si>
  <si>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</si>
  <si>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</si>
  <si>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</si>
  <si>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Всего:</t>
  </si>
  <si>
    <t>4.</t>
  </si>
  <si>
    <t>5.</t>
  </si>
  <si>
    <t>6.</t>
  </si>
  <si>
    <t>Количество ПСУ получивших услугу за отчетный период</t>
  </si>
  <si>
    <t>Всего оказано услуг за отчетный период</t>
  </si>
  <si>
    <t>Социальные услуги</t>
  </si>
  <si>
    <t>Дополнительные социальные услуги</t>
  </si>
  <si>
    <t>Количество граждан получивших услугу за отчетный период</t>
  </si>
  <si>
    <t>Отчет о предоставлении социальных услуг за 1 полугодие 2019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</si>
  <si>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1 квартал 2020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</si>
  <si>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2 квартал 2020 г.                                                                в ГБУ РМЭ "Красногорский ПНИ"                                                            (наименование учреждения)</t>
  </si>
  <si>
    <t>АПРЕЛЬ</t>
  </si>
  <si>
    <t>МАЙ</t>
  </si>
  <si>
    <t>ИЮНЬ</t>
  </si>
  <si>
    <t>2 квартал</t>
  </si>
  <si>
    <t>1 квартал</t>
  </si>
  <si>
    <t>январь</t>
  </si>
  <si>
    <t>февраль</t>
  </si>
  <si>
    <t>март</t>
  </si>
  <si>
    <t>Всего оказано услуг за отчетный период за 1 полугодие</t>
  </si>
  <si>
    <t>Всего оказано услуг за отчетный период за 2квартал</t>
  </si>
  <si>
    <t>Всего оказано услуг за отчетный период за 1 квартал</t>
  </si>
  <si>
    <t>Отчет о предоставлении социальных услуг за  2021 г.                                                                в ГБУ РМЭ "Красногорский ПНИ"                                                            (наименование учреждения)</t>
  </si>
  <si>
    <t xml:space="preserve">Информация о численности получателей социальных услуг по видам  социальных услуг, предоставляемых в стационарной форме за 1 полугодие 2023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</si>
</sst>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52" applyFont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/>
      <protection/>
    </xf>
    <xf numFmtId="0" fontId="20" fillId="0" borderId="10" xfId="52" applyFont="1" applyBorder="1" applyProtection="1">
      <alignment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/>
      <protection locked="0"/>
    </xf>
    <xf numFmtId="3" fontId="20" fillId="24" borderId="10" xfId="52" applyNumberFormat="1" applyFont="1" applyFill="1" applyBorder="1" applyAlignment="1" applyProtection="1">
      <alignment horizontal="center" vertical="center"/>
      <protection locked="0"/>
    </xf>
    <xf numFmtId="3" fontId="21" fillId="24" borderId="10" xfId="52" applyNumberFormat="1" applyFont="1" applyFill="1" applyBorder="1" applyAlignment="1" applyProtection="1">
      <alignment horizontal="center"/>
      <protection/>
    </xf>
    <xf numFmtId="0" fontId="20" fillId="25" borderId="10" xfId="52" applyFont="1" applyFill="1" applyBorder="1" applyAlignment="1" applyProtection="1">
      <alignment horizontal="center" vertical="center"/>
      <protection locked="0"/>
    </xf>
    <xf numFmtId="3" fontId="20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3" fontId="21" fillId="25" borderId="10" xfId="52" applyNumberFormat="1" applyFont="1" applyFill="1" applyBorder="1" applyAlignment="1" applyProtection="1">
      <alignment horizontal="center"/>
      <protection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0" fontId="20" fillId="0" borderId="12" xfId="52" applyFont="1" applyBorder="1" applyAlignment="1" applyProtection="1">
      <alignment horizontal="center" vertical="center" wrapText="1"/>
      <protection locked="0"/>
    </xf>
    <xf numFmtId="0" fontId="20" fillId="0" borderId="13" xfId="52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0" fillId="0" borderId="15" xfId="52" applyFont="1" applyBorder="1" applyAlignment="1" applyProtection="1">
      <alignment horizontal="center" vertical="center" wrapText="1"/>
      <protection locked="0"/>
    </xf>
    <xf numFmtId="0" fontId="20" fillId="0" borderId="16" xfId="52" applyFont="1" applyBorder="1" applyAlignment="1" applyProtection="1">
      <alignment horizontal="center" vertical="center" wrapText="1"/>
      <protection locked="0"/>
    </xf>
    <xf numFmtId="0" fontId="20" fillId="0" borderId="11" xfId="52" applyFont="1" applyFill="1" applyBorder="1" applyAlignment="1" applyProtection="1">
      <alignment horizontal="center" vertical="center" wrapText="1"/>
      <protection locked="0"/>
    </xf>
    <xf numFmtId="0" fontId="20" fillId="0" borderId="12" xfId="52" applyFont="1" applyFill="1" applyBorder="1" applyAlignment="1" applyProtection="1">
      <alignment horizontal="center" vertical="center" wrapText="1"/>
      <protection locked="0"/>
    </xf>
    <xf numFmtId="0" fontId="20" fillId="0" borderId="13" xfId="52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 wrapText="1"/>
      <protection locked="0"/>
    </xf>
    <xf numFmtId="0" fontId="20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left" wrapText="1"/>
      <protection locked="0"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\&#1050;&#1086;&#1087;&#1080;&#1103;%20&#1091;&#1089;&#1083;&#1091;&#1075;&#1080;%202021-&#1040;&#1055;&#1056;&#1045;&#1051;&#1068;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\&#1050;&#1086;&#1087;&#1080;&#1103;%20&#1091;&#1089;&#1083;&#1091;&#1075;&#1080;%202021-&#1052;&#1040;&#104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%20&#1080;&#1102;&#1085;&#1100;\&#1050;&#1086;&#1087;&#1080;&#1103;%20&#1091;&#1089;&#1083;&#1091;&#1075;&#1080;%202021-&#1048;&#1070;&#1053;&#10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14">
          <cell r="HY414">
            <v>11896</v>
          </cell>
          <cell r="ID414">
            <v>3356</v>
          </cell>
          <cell r="IL414">
            <v>818</v>
          </cell>
          <cell r="IR414">
            <v>5116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  <sheetName val="369.чирков а"/>
    </sheetNames>
    <sheetDataSet>
      <sheetData sheetId="1">
        <row r="419">
          <cell r="HQ419">
            <v>62289</v>
          </cell>
          <cell r="HY419">
            <v>11753</v>
          </cell>
          <cell r="ID419">
            <v>2850</v>
          </cell>
          <cell r="IL419">
            <v>784</v>
          </cell>
          <cell r="IR419">
            <v>5017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21">
          <cell r="HY421">
            <v>11453</v>
          </cell>
          <cell r="ID421">
            <v>3128</v>
          </cell>
          <cell r="IR421">
            <v>4943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20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533996</v>
      </c>
      <c r="D8" s="2">
        <v>436</v>
      </c>
      <c r="E8" s="3">
        <v>1519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315781</v>
      </c>
      <c r="D9" s="2">
        <v>436</v>
      </c>
      <c r="E9" s="3"/>
      <c r="F9" s="3"/>
    </row>
    <row r="10" spans="1:6" ht="37.5">
      <c r="A10" s="1" t="s">
        <v>6</v>
      </c>
      <c r="B10" s="3" t="s">
        <v>7</v>
      </c>
      <c r="C10" s="2">
        <v>71425</v>
      </c>
      <c r="D10" s="2">
        <v>436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12533</v>
      </c>
      <c r="D11" s="2">
        <v>71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8717</v>
      </c>
      <c r="D12" s="2">
        <v>436</v>
      </c>
      <c r="E12" s="3"/>
      <c r="F12" s="3"/>
    </row>
    <row r="13" spans="1:6" ht="93.75">
      <c r="A13" s="1" t="s">
        <v>14</v>
      </c>
      <c r="B13" s="3" t="s">
        <v>10</v>
      </c>
      <c r="C13" s="2">
        <v>24498</v>
      </c>
      <c r="D13" s="2">
        <v>436</v>
      </c>
      <c r="E13" s="3"/>
      <c r="F13" s="3"/>
    </row>
    <row r="14" spans="1:6" ht="18.75">
      <c r="A14" s="5"/>
      <c r="B14" s="3" t="s">
        <v>11</v>
      </c>
      <c r="C14" s="4">
        <f>SUM(C8:C13)</f>
        <v>966950</v>
      </c>
      <c r="D14" s="4">
        <f>SUM(D8:D13)</f>
        <v>2251</v>
      </c>
      <c r="E14" s="4">
        <f>SUM(E8:E13)</f>
        <v>1519</v>
      </c>
      <c r="F14" s="4">
        <f>SUM(F8:F13)</f>
        <v>9</v>
      </c>
    </row>
  </sheetData>
  <sheetProtection/>
  <mergeCells count="9">
    <mergeCell ref="A3:A6"/>
    <mergeCell ref="A2:F2"/>
    <mergeCell ref="E3:F3"/>
    <mergeCell ref="E4:E6"/>
    <mergeCell ref="F4:F6"/>
    <mergeCell ref="B3:B6"/>
    <mergeCell ref="C4:C6"/>
    <mergeCell ref="D4:D6"/>
    <mergeCell ref="C3:D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21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201693</v>
      </c>
      <c r="D8" s="2">
        <v>457</v>
      </c>
      <c r="E8" s="3">
        <v>670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144827</v>
      </c>
      <c r="D9" s="2">
        <v>457</v>
      </c>
      <c r="E9" s="3"/>
      <c r="F9" s="3"/>
    </row>
    <row r="10" spans="1:6" ht="37.5">
      <c r="A10" s="1" t="s">
        <v>6</v>
      </c>
      <c r="B10" s="3" t="s">
        <v>7</v>
      </c>
      <c r="C10" s="2">
        <v>36289</v>
      </c>
      <c r="D10" s="2">
        <v>457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7030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258</v>
      </c>
      <c r="D12" s="2">
        <v>95</v>
      </c>
      <c r="E12" s="3"/>
      <c r="F12" s="3"/>
    </row>
    <row r="13" spans="1:6" ht="93.75">
      <c r="A13" s="1" t="s">
        <v>14</v>
      </c>
      <c r="B13" s="3" t="s">
        <v>10</v>
      </c>
      <c r="C13" s="2">
        <v>11965</v>
      </c>
      <c r="D13" s="2">
        <v>457</v>
      </c>
      <c r="E13" s="3"/>
      <c r="F13" s="3"/>
    </row>
    <row r="14" spans="1:6" ht="18.75">
      <c r="A14" s="5"/>
      <c r="B14" s="3" t="s">
        <v>11</v>
      </c>
      <c r="C14" s="4">
        <f>SUM(C8:C13)</f>
        <v>402062</v>
      </c>
      <c r="D14" s="4">
        <f>SUM(D8:D13)</f>
        <v>1998</v>
      </c>
      <c r="E14" s="4">
        <f>SUM(E8:E13)</f>
        <v>670</v>
      </c>
      <c r="F14" s="4">
        <f>SUM(F8:F13)</f>
        <v>9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34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4" t="s">
        <v>17</v>
      </c>
      <c r="D3" s="25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1015738</v>
      </c>
      <c r="D8" s="2">
        <v>432</v>
      </c>
      <c r="E8" s="3">
        <v>3904</v>
      </c>
      <c r="F8" s="3">
        <v>21</v>
      </c>
    </row>
    <row r="9" spans="1:6" ht="25.5" customHeight="1">
      <c r="A9" s="1" t="s">
        <v>4</v>
      </c>
      <c r="B9" s="3" t="s">
        <v>5</v>
      </c>
      <c r="C9" s="2">
        <v>742936</v>
      </c>
      <c r="D9" s="2">
        <v>432</v>
      </c>
      <c r="E9" s="3"/>
      <c r="F9" s="3"/>
    </row>
    <row r="10" spans="1:6" ht="37.5">
      <c r="A10" s="1" t="s">
        <v>6</v>
      </c>
      <c r="B10" s="3" t="s">
        <v>7</v>
      </c>
      <c r="C10" s="2">
        <v>142189</v>
      </c>
      <c r="D10" s="2">
        <v>432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37022</v>
      </c>
      <c r="D11" s="2">
        <v>79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9799</v>
      </c>
      <c r="D12" s="2">
        <v>432</v>
      </c>
      <c r="E12" s="3"/>
      <c r="F12" s="3"/>
    </row>
    <row r="13" spans="1:6" ht="94.5" customHeight="1">
      <c r="A13" s="1" t="s">
        <v>14</v>
      </c>
      <c r="B13" s="3" t="s">
        <v>10</v>
      </c>
      <c r="C13" s="2">
        <v>61011</v>
      </c>
      <c r="D13" s="2">
        <v>432</v>
      </c>
      <c r="E13" s="3"/>
      <c r="F13" s="3"/>
    </row>
    <row r="14" spans="1:6" ht="18.75">
      <c r="A14" s="5"/>
      <c r="B14" s="3" t="s">
        <v>11</v>
      </c>
      <c r="C14" s="4">
        <f>SUM(C8:C13)</f>
        <v>2008695</v>
      </c>
      <c r="D14" s="4">
        <f>SUM(D8:D13)</f>
        <v>2239</v>
      </c>
      <c r="E14" s="4">
        <f>SUM(E8:E13)</f>
        <v>3904</v>
      </c>
      <c r="F14" s="4">
        <f>SUM(F8:F13)</f>
        <v>21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22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213290</v>
      </c>
      <c r="D8" s="2">
        <v>413</v>
      </c>
      <c r="E8" s="3">
        <v>365</v>
      </c>
      <c r="F8" s="3">
        <v>4</v>
      </c>
    </row>
    <row r="9" spans="1:6" ht="25.5" customHeight="1">
      <c r="A9" s="1" t="s">
        <v>4</v>
      </c>
      <c r="B9" s="3" t="s">
        <v>5</v>
      </c>
      <c r="C9" s="2">
        <v>143897</v>
      </c>
      <c r="D9" s="2">
        <v>413</v>
      </c>
      <c r="E9" s="3"/>
      <c r="F9" s="3"/>
    </row>
    <row r="10" spans="1:6" ht="37.5">
      <c r="A10" s="1" t="s">
        <v>6</v>
      </c>
      <c r="B10" s="3" t="s">
        <v>7</v>
      </c>
      <c r="C10" s="2">
        <v>36194</v>
      </c>
      <c r="D10" s="2">
        <v>413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7039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90</v>
      </c>
      <c r="D12" s="2">
        <v>27</v>
      </c>
      <c r="E12" s="3"/>
      <c r="F12" s="3"/>
    </row>
    <row r="13" spans="1:6" ht="93.75">
      <c r="A13" s="1" t="s">
        <v>14</v>
      </c>
      <c r="B13" s="3" t="s">
        <v>10</v>
      </c>
      <c r="C13" s="2">
        <v>11114</v>
      </c>
      <c r="D13" s="2">
        <v>413</v>
      </c>
      <c r="E13" s="3"/>
      <c r="F13" s="3"/>
    </row>
    <row r="14" spans="1:6" ht="18.75">
      <c r="A14" s="5"/>
      <c r="B14" s="3" t="s">
        <v>11</v>
      </c>
      <c r="C14" s="4">
        <f>SUM(C8:C13)</f>
        <v>411624</v>
      </c>
      <c r="D14" s="4">
        <f>SUM(D8:D13)</f>
        <v>1754</v>
      </c>
      <c r="E14" s="4">
        <f>SUM(E8:E13)</f>
        <v>365</v>
      </c>
      <c r="F14" s="4">
        <f>SUM(F8:F13)</f>
        <v>4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60" zoomScaleNormal="85" workbookViewId="0" topLeftCell="A1">
      <selection activeCell="N14" sqref="N14"/>
    </sheetView>
  </sheetViews>
  <sheetFormatPr defaultColWidth="9.00390625" defaultRowHeight="12.75"/>
  <cols>
    <col min="1" max="1" width="3.625" style="0" customWidth="1"/>
    <col min="2" max="2" width="32.125" style="0" customWidth="1"/>
    <col min="3" max="4" width="11.75390625" style="0" hidden="1" customWidth="1"/>
    <col min="5" max="5" width="10.25390625" style="0" hidden="1" customWidth="1"/>
    <col min="6" max="6" width="12.125" style="0" hidden="1" customWidth="1"/>
    <col min="7" max="7" width="12.625" style="0" hidden="1" customWidth="1"/>
    <col min="8" max="8" width="10.375" style="0" hidden="1" customWidth="1"/>
    <col min="9" max="9" width="9.875" style="0" hidden="1" customWidth="1"/>
    <col min="10" max="10" width="10.125" style="0" hidden="1" customWidth="1"/>
    <col min="11" max="11" width="14.875" style="0" hidden="1" customWidth="1"/>
    <col min="12" max="12" width="15.25390625" style="0" hidden="1" customWidth="1"/>
    <col min="13" max="13" width="38.875" style="0" customWidth="1"/>
    <col min="14" max="14" width="35.00390625" style="0" customWidth="1"/>
  </cols>
  <sheetData>
    <row r="2" spans="1:14" ht="111.7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0.5" customHeight="1">
      <c r="A3" s="27" t="s">
        <v>0</v>
      </c>
      <c r="B3" s="27" t="s">
        <v>1</v>
      </c>
      <c r="C3" s="27" t="s">
        <v>27</v>
      </c>
      <c r="D3" s="27"/>
      <c r="E3" s="27"/>
      <c r="F3" s="23" t="s">
        <v>17</v>
      </c>
      <c r="G3" s="23"/>
      <c r="H3" s="27" t="s">
        <v>26</v>
      </c>
      <c r="I3" s="27"/>
      <c r="J3" s="27"/>
      <c r="K3" s="23" t="s">
        <v>17</v>
      </c>
      <c r="L3" s="23"/>
      <c r="M3" s="23" t="s">
        <v>17</v>
      </c>
      <c r="N3" s="23"/>
    </row>
    <row r="4" spans="1:14" ht="12.75" customHeight="1">
      <c r="A4" s="27"/>
      <c r="B4" s="27"/>
      <c r="C4" s="3"/>
      <c r="D4" s="3"/>
      <c r="E4" s="3"/>
      <c r="F4" s="28" t="s">
        <v>33</v>
      </c>
      <c r="G4" s="29" t="s">
        <v>15</v>
      </c>
      <c r="H4" s="30" t="s">
        <v>23</v>
      </c>
      <c r="I4" s="3"/>
      <c r="J4" s="3"/>
      <c r="K4" s="28" t="s">
        <v>32</v>
      </c>
      <c r="L4" s="29" t="s">
        <v>15</v>
      </c>
      <c r="M4" s="31" t="s">
        <v>31</v>
      </c>
      <c r="N4" s="29" t="s">
        <v>15</v>
      </c>
    </row>
    <row r="5" spans="1:14" ht="18.75" customHeight="1">
      <c r="A5" s="27"/>
      <c r="B5" s="27"/>
      <c r="C5" s="3" t="s">
        <v>28</v>
      </c>
      <c r="D5" s="3" t="s">
        <v>29</v>
      </c>
      <c r="E5" s="3" t="s">
        <v>30</v>
      </c>
      <c r="F5" s="28"/>
      <c r="G5" s="29"/>
      <c r="H5" s="30"/>
      <c r="I5" s="3" t="s">
        <v>24</v>
      </c>
      <c r="J5" s="3" t="s">
        <v>25</v>
      </c>
      <c r="K5" s="28"/>
      <c r="L5" s="29"/>
      <c r="M5" s="31"/>
      <c r="N5" s="29"/>
    </row>
    <row r="6" spans="1:14" ht="90" customHeight="1">
      <c r="A6" s="27"/>
      <c r="B6" s="27"/>
      <c r="C6" s="3"/>
      <c r="D6" s="3"/>
      <c r="E6" s="3"/>
      <c r="F6" s="28"/>
      <c r="G6" s="29"/>
      <c r="H6" s="3"/>
      <c r="I6" s="3"/>
      <c r="J6" s="3"/>
      <c r="K6" s="28"/>
      <c r="L6" s="29"/>
      <c r="M6" s="31"/>
      <c r="N6" s="29"/>
    </row>
    <row r="7" spans="1:14" ht="18.75">
      <c r="A7" s="1">
        <v>1</v>
      </c>
      <c r="B7" s="1">
        <v>2</v>
      </c>
      <c r="C7" s="1"/>
      <c r="D7" s="1"/>
      <c r="E7" s="1"/>
      <c r="F7" s="7">
        <v>3</v>
      </c>
      <c r="G7" s="2">
        <v>4</v>
      </c>
      <c r="H7" s="1"/>
      <c r="I7" s="1"/>
      <c r="J7" s="1"/>
      <c r="K7" s="7">
        <v>5</v>
      </c>
      <c r="L7" s="2">
        <v>6</v>
      </c>
      <c r="M7" s="10">
        <v>7</v>
      </c>
      <c r="N7" s="2">
        <v>8</v>
      </c>
    </row>
    <row r="8" spans="1:14" ht="24.75" customHeight="1">
      <c r="A8" s="1" t="s">
        <v>2</v>
      </c>
      <c r="B8" s="3" t="s">
        <v>3</v>
      </c>
      <c r="C8" s="3">
        <v>91479</v>
      </c>
      <c r="D8" s="3">
        <v>85459</v>
      </c>
      <c r="E8" s="3">
        <v>86167</v>
      </c>
      <c r="F8" s="8">
        <f aca="true" t="shared" si="0" ref="F8:F13">SUM(C8:E8)</f>
        <v>263105</v>
      </c>
      <c r="G8" s="2">
        <v>404</v>
      </c>
      <c r="H8" s="3">
        <v>80830</v>
      </c>
      <c r="I8" s="6">
        <v>82563</v>
      </c>
      <c r="J8" s="6">
        <v>92255</v>
      </c>
      <c r="K8" s="8">
        <f aca="true" t="shared" si="1" ref="K8:K13">SUM(H8:J8)</f>
        <v>255648</v>
      </c>
      <c r="L8" s="2">
        <v>415</v>
      </c>
      <c r="M8" s="11">
        <v>454909</v>
      </c>
      <c r="N8" s="3">
        <v>418</v>
      </c>
    </row>
    <row r="9" spans="1:14" ht="25.5" customHeight="1">
      <c r="A9" s="1" t="s">
        <v>4</v>
      </c>
      <c r="B9" s="3" t="s">
        <v>5</v>
      </c>
      <c r="C9" s="3">
        <v>59638</v>
      </c>
      <c r="D9" s="3">
        <v>58669</v>
      </c>
      <c r="E9" s="3">
        <v>65372</v>
      </c>
      <c r="F9" s="7">
        <f t="shared" si="0"/>
        <v>183679</v>
      </c>
      <c r="G9" s="2">
        <v>404</v>
      </c>
      <c r="H9" s="3">
        <v>62044</v>
      </c>
      <c r="I9" s="6">
        <f>'[2]фев'!$HQ$419</f>
        <v>62289</v>
      </c>
      <c r="J9" s="6">
        <v>59761</v>
      </c>
      <c r="K9" s="7">
        <f t="shared" si="1"/>
        <v>184094</v>
      </c>
      <c r="L9" s="2">
        <v>415</v>
      </c>
      <c r="M9" s="12">
        <v>348609</v>
      </c>
      <c r="N9" s="3">
        <v>418</v>
      </c>
    </row>
    <row r="10" spans="1:14" ht="37.5">
      <c r="A10" s="1" t="s">
        <v>6</v>
      </c>
      <c r="B10" s="3" t="s">
        <v>7</v>
      </c>
      <c r="C10" s="3">
        <v>12264</v>
      </c>
      <c r="D10" s="3">
        <v>11254</v>
      </c>
      <c r="E10" s="3">
        <v>12440</v>
      </c>
      <c r="F10" s="8">
        <f t="shared" si="0"/>
        <v>35958</v>
      </c>
      <c r="G10" s="2">
        <v>404</v>
      </c>
      <c r="H10" s="6">
        <f>'[1]фев'!$HY$414</f>
        <v>11896</v>
      </c>
      <c r="I10" s="6">
        <f>'[2]фев'!$HY$419</f>
        <v>11753</v>
      </c>
      <c r="J10" s="6">
        <f>'[3]фев'!$HY$421</f>
        <v>11453</v>
      </c>
      <c r="K10" s="8">
        <f t="shared" si="1"/>
        <v>35102</v>
      </c>
      <c r="L10" s="2">
        <v>415</v>
      </c>
      <c r="M10" s="11">
        <v>70630</v>
      </c>
      <c r="N10" s="3">
        <v>418</v>
      </c>
    </row>
    <row r="11" spans="1:14" ht="26.25" customHeight="1">
      <c r="A11" s="1" t="s">
        <v>12</v>
      </c>
      <c r="B11" s="3" t="s">
        <v>8</v>
      </c>
      <c r="C11" s="3">
        <v>2268</v>
      </c>
      <c r="D11" s="3">
        <v>2866</v>
      </c>
      <c r="E11" s="3">
        <v>3344</v>
      </c>
      <c r="F11" s="8">
        <f t="shared" si="0"/>
        <v>8478</v>
      </c>
      <c r="G11" s="2">
        <v>77</v>
      </c>
      <c r="H11" s="6">
        <f>'[1]фев'!$ID$414</f>
        <v>3356</v>
      </c>
      <c r="I11" s="6">
        <f>'[2]фев'!$ID$419</f>
        <v>2850</v>
      </c>
      <c r="J11" s="6">
        <f>'[3]фев'!$ID$421</f>
        <v>3128</v>
      </c>
      <c r="K11" s="8">
        <f t="shared" si="1"/>
        <v>9334</v>
      </c>
      <c r="L11" s="2">
        <v>77</v>
      </c>
      <c r="M11" s="11">
        <v>17484</v>
      </c>
      <c r="N11" s="3">
        <v>78</v>
      </c>
    </row>
    <row r="12" spans="1:14" ht="25.5" customHeight="1">
      <c r="A12" s="1" t="s">
        <v>13</v>
      </c>
      <c r="B12" s="3" t="s">
        <v>9</v>
      </c>
      <c r="C12" s="3">
        <v>846</v>
      </c>
      <c r="D12" s="3">
        <v>852</v>
      </c>
      <c r="E12" s="3">
        <v>845</v>
      </c>
      <c r="F12" s="8">
        <f t="shared" si="0"/>
        <v>2543</v>
      </c>
      <c r="G12" s="2">
        <v>404</v>
      </c>
      <c r="H12" s="6">
        <f>'[1]фев'!$IL$414</f>
        <v>818</v>
      </c>
      <c r="I12" s="6">
        <f>'[2]фев'!$IL$419</f>
        <v>784</v>
      </c>
      <c r="J12" s="6">
        <v>826</v>
      </c>
      <c r="K12" s="8">
        <f t="shared" si="1"/>
        <v>2428</v>
      </c>
      <c r="L12" s="2">
        <v>415</v>
      </c>
      <c r="M12" s="11">
        <v>4928</v>
      </c>
      <c r="N12" s="3">
        <v>418</v>
      </c>
    </row>
    <row r="13" spans="1:14" ht="93.75">
      <c r="A13" s="1" t="s">
        <v>14</v>
      </c>
      <c r="B13" s="3" t="s">
        <v>10</v>
      </c>
      <c r="C13" s="3">
        <v>5192</v>
      </c>
      <c r="D13" s="3">
        <v>4923</v>
      </c>
      <c r="E13" s="3">
        <v>5206</v>
      </c>
      <c r="F13" s="8">
        <f t="shared" si="0"/>
        <v>15321</v>
      </c>
      <c r="G13" s="2">
        <v>404</v>
      </c>
      <c r="H13" s="6">
        <f>'[1]фев'!$IR$414</f>
        <v>5116</v>
      </c>
      <c r="I13" s="6">
        <f>'[2]фев'!$IR$419</f>
        <v>5017</v>
      </c>
      <c r="J13" s="6">
        <f>'[3]фев'!$IR$421</f>
        <v>4943</v>
      </c>
      <c r="K13" s="8">
        <f t="shared" si="1"/>
        <v>15076</v>
      </c>
      <c r="L13" s="2">
        <v>415</v>
      </c>
      <c r="M13" s="11">
        <v>27711</v>
      </c>
      <c r="N13" s="3">
        <v>418</v>
      </c>
    </row>
    <row r="14" spans="1:14" ht="18.75">
      <c r="A14" s="5"/>
      <c r="B14" s="3" t="s">
        <v>11</v>
      </c>
      <c r="C14" s="3">
        <f>SUM(C8+C9+C10+C11+C12+C13)</f>
        <v>171687</v>
      </c>
      <c r="D14" s="3">
        <f>SUM(D8+D9+D10+D11+D12+D13)</f>
        <v>164023</v>
      </c>
      <c r="E14" s="3">
        <f>E8+E9+E10+E11+E12+E13</f>
        <v>173374</v>
      </c>
      <c r="F14" s="9">
        <f>SUM(F8:F13)</f>
        <v>509084</v>
      </c>
      <c r="G14" s="4">
        <f>SUM(G8:G13)</f>
        <v>2097</v>
      </c>
      <c r="H14" s="6">
        <f>SUM(H8+H9+H10+H11+H12+H13)</f>
        <v>164060</v>
      </c>
      <c r="I14" s="6">
        <f>SUM(I8:I13)</f>
        <v>165256</v>
      </c>
      <c r="J14" s="6">
        <f>SUM(J8:J13)</f>
        <v>172366</v>
      </c>
      <c r="K14" s="9">
        <f>SUM(K8:K13)</f>
        <v>501682</v>
      </c>
      <c r="L14" s="4">
        <f>SUM(L8:L13)</f>
        <v>2152</v>
      </c>
      <c r="M14" s="13">
        <f>SUM(M8+M9+M10+M11+M12+M13)</f>
        <v>924271</v>
      </c>
      <c r="N14" s="4"/>
    </row>
    <row r="27" spans="2:14" ht="18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</sheetData>
  <sheetProtection/>
  <mergeCells count="16">
    <mergeCell ref="B27:N27"/>
    <mergeCell ref="H3:J3"/>
    <mergeCell ref="C3:E3"/>
    <mergeCell ref="F3:G3"/>
    <mergeCell ref="F4:F6"/>
    <mergeCell ref="G4:G6"/>
    <mergeCell ref="A2:N2"/>
    <mergeCell ref="A3:A6"/>
    <mergeCell ref="B3:B6"/>
    <mergeCell ref="K3:L3"/>
    <mergeCell ref="M3:N3"/>
    <mergeCell ref="K4:K6"/>
    <mergeCell ref="L4:L6"/>
    <mergeCell ref="M4:M6"/>
    <mergeCell ref="N4:N6"/>
    <mergeCell ref="H4:H5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</cp:lastModifiedBy>
  <cp:lastPrinted>2022-04-01T06:13:26Z</cp:lastPrinted>
  <dcterms:created xsi:type="dcterms:W3CDTF">2017-08-29T10:46:46Z</dcterms:created>
  <dcterms:modified xsi:type="dcterms:W3CDTF">2024-02-28T11:24:04Z</dcterms:modified>
  <cp:category/>
  <cp:version/>
  <cp:contentType/>
  <cp:contentStatus/>
</cp:coreProperties>
</file>