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31" windowWidth="13230" windowHeight="12780" activeTab="0"/>
  </bookViews>
  <sheets>
    <sheet name="без учета счетов бюджета" sheetId="1" r:id="rId1"/>
  </sheets>
  <definedNames>
    <definedName name="_xlnm.Print_Titles" localSheetId="0">'без учета счетов бюджета'!$4:$5</definedName>
  </definedNames>
  <calcPr fullCalcOnLoad="1"/>
</workbook>
</file>

<file path=xl/sharedStrings.xml><?xml version="1.0" encoding="utf-8"?>
<sst xmlns="http://schemas.openxmlformats.org/spreadsheetml/2006/main" count="76" uniqueCount="72">
  <si>
    <t>Наименование показателя</t>
  </si>
  <si>
    <t>Ц.ст.</t>
  </si>
  <si>
    <t xml:space="preserve">    Государственная программа Республики Марий Эл "Развитие здравоохранения" на 2013 - 2025 годы</t>
  </si>
  <si>
    <t>0100000000</t>
  </si>
  <si>
    <t xml:space="preserve">    Государственная программа Республики Марий Эл "Развитие образования" на 2013 - 2025 годы</t>
  </si>
  <si>
    <t>0200000000</t>
  </si>
  <si>
    <t xml:space="preserve">    Государственная программа Республики Марий Эл "Социальная поддержка граждан" на 2013 - 2025 годы</t>
  </si>
  <si>
    <t>0300000000</t>
  </si>
  <si>
    <t xml:space="preserve">    Государственная программа Республики Марий Эл "Обеспечение качественным жильем и услугами жилищно-коммунального хозяйства населения Республики Марий Эл на 2013 - 2025 годы"</t>
  </si>
  <si>
    <t>0400000000</t>
  </si>
  <si>
    <t xml:space="preserve">    Государственная программа Республики Марий Эл "Содействие занятости населения на 2013 - 2025 годы"</t>
  </si>
  <si>
    <t>0500000000</t>
  </si>
  <si>
    <t xml:space="preserve">    Государственная программа Республики Марий Эл "Защита населения и территории Республики Марий Эл от чрезвычайных ситуаций, обеспечение пожарной безопасности и безопасности людей на водных объектах на 2013 - 2025 годы"</t>
  </si>
  <si>
    <t>0600000000</t>
  </si>
  <si>
    <t xml:space="preserve">    Государственная программа Республики Марий Эл "Культура Марий Эл на 2013 - 2025 годы"</t>
  </si>
  <si>
    <t>0700000000</t>
  </si>
  <si>
    <t xml:space="preserve">    Государственная программа Республики Марий Эл "Архивное дело в Республике Марий Эл (2013 - 2025 годы)"</t>
  </si>
  <si>
    <t>0800000000</t>
  </si>
  <si>
    <t xml:space="preserve">    Государственная программа Республики Марий Эл "Охрана окружающей среды, воспроизводство и использование природных ресурсов на 2013 - 2025 годы"</t>
  </si>
  <si>
    <t>0900000000</t>
  </si>
  <si>
    <t xml:space="preserve">    Государственная программа Республики Марий Эл "Развитие физической культуры, спорта, туризма и молодежной политики в Республике Марий Эл" на 2013 - 2025 годы</t>
  </si>
  <si>
    <t>1000000000</t>
  </si>
  <si>
    <t xml:space="preserve">    Государственная программа Республики Марий Эл "Ветеринарное благополучие Республики Марий Эл на 2013 - 2025 годы"</t>
  </si>
  <si>
    <t>1100000000</t>
  </si>
  <si>
    <t xml:space="preserve">    Государственная программа Республики Марий Эл "Экономическое развитие и инвестиционная деятельность (2013 - 2025 годы)"</t>
  </si>
  <si>
    <t>1200000000</t>
  </si>
  <si>
    <t xml:space="preserve">    Государственная программа Республики Марий Эл "Развитие промышленности и повышение ее конкурентоспособности (2013 - 2025 годы)"</t>
  </si>
  <si>
    <t>1400000000</t>
  </si>
  <si>
    <t xml:space="preserve">    Государственная программа Республики Марий Эл "Развитие информационного общества в Республике Марий Эл (2013 - 2025 годы)"</t>
  </si>
  <si>
    <t>1500000000</t>
  </si>
  <si>
    <t xml:space="preserve">    Государственная программа Республики Марий Эл "Развитие дорожного хозяйства на период до 2025 года"</t>
  </si>
  <si>
    <t>1600000000</t>
  </si>
  <si>
    <t xml:space="preserve">    Государственная программа развития сельского хозяйства и регулирования рынков сельскохозяйственной продукции, сырья и продовольствия в Республике Марий Эл на 2014 - 2025 годы</t>
  </si>
  <si>
    <t>1700000000</t>
  </si>
  <si>
    <t xml:space="preserve">    Государственная программа Республики Марий Эл "Развитие лесного хозяйства Республики Марий Эл на 2013 - 2025 годы"</t>
  </si>
  <si>
    <t>1800000000</t>
  </si>
  <si>
    <t xml:space="preserve">    Государственная программа Республики Марий Эл "Управление государственными финансами и государственным долгом Республики Марий Эл на 2014 - 2025 годы"</t>
  </si>
  <si>
    <t>1900000000</t>
  </si>
  <si>
    <t xml:space="preserve">    Государственная программа Республики Марий Эл "Управление имуществом государственной собственности Республики Марий Эл (2013 - 2025 годы)"</t>
  </si>
  <si>
    <t>2000000000</t>
  </si>
  <si>
    <t xml:space="preserve">    Государственная программа Республики Марий Эл "Юстиция в Республике Марий Эл" на 2013 - 2025 годы</t>
  </si>
  <si>
    <t>2100000000</t>
  </si>
  <si>
    <t xml:space="preserve">    Государственная программа Республики Марий Эл "Государственная национальная политика Республики Марий Эл на 2013 - 2025 годы"</t>
  </si>
  <si>
    <t>2200000000</t>
  </si>
  <si>
    <t xml:space="preserve">    Государственная программа Республики Марий Эл "Развитие транспортного комплекса на 2019 - 2030 годы"</t>
  </si>
  <si>
    <t>2300000000</t>
  </si>
  <si>
    <t xml:space="preserve">    Государственная программа Республики Марий Эл "Патриотическое воспитание граждан и допризывная подготовка молодежи к военной службе" на 2016 - 2025 годы</t>
  </si>
  <si>
    <t>2400000000</t>
  </si>
  <si>
    <t xml:space="preserve">    Государственная программа Республики Марий Эл "Профилактика правонарушений на территории Республики Марий Эл на 2017 - 2025 годы"</t>
  </si>
  <si>
    <t>2500000000</t>
  </si>
  <si>
    <t xml:space="preserve">    Государственная программа Республики Марий Эл "Формирование современной городской среды на территории Республики Марий Эл на 2018 - 2024 годы"</t>
  </si>
  <si>
    <t>2600000000</t>
  </si>
  <si>
    <t xml:space="preserve">    Государственная программа Республики Марий Эл "Комплексное развитие сельских территорий" на 2020 - 2025 годы</t>
  </si>
  <si>
    <t>2700000000</t>
  </si>
  <si>
    <t xml:space="preserve">    Непрограммные расходы</t>
  </si>
  <si>
    <t>8000000000</t>
  </si>
  <si>
    <t>8300000000</t>
  </si>
  <si>
    <t>9900000000</t>
  </si>
  <si>
    <t>ВСЕГО РАСХОДОВ:</t>
  </si>
  <si>
    <t>Итого по программам</t>
  </si>
  <si>
    <t>Непрограммные расходы</t>
  </si>
  <si>
    <t>Темп роста к соответствую-щему периоду 
прошлого года, %</t>
  </si>
  <si>
    <t>тыс.руб.</t>
  </si>
  <si>
    <t xml:space="preserve">    Государственная программа Республики Марий Эл "Энергосбережение и повышение энергетической эффективности на 2013 - 2025 годы"</t>
  </si>
  <si>
    <t>1300000000</t>
  </si>
  <si>
    <t xml:space="preserve">Утвержденные законом № 29-З от 01.09.2023       </t>
  </si>
  <si>
    <t>Уточненные бюджетные назначения            на 01.01.2024г, тыс.руб.</t>
  </si>
  <si>
    <t>Фактически исполнено по состоянию на 01.01.2024,            тыс. руб.</t>
  </si>
  <si>
    <t>% исполнения годового плана по состоянию на 01.01.2024</t>
  </si>
  <si>
    <t>Фактически исполнено по состоянию на 01.01.2023,            тыс. руб.</t>
  </si>
  <si>
    <t>(по данным Сводной бюджетной росписи республиканского бюджета Республики Марий Эл на 01.01.2024 года)</t>
  </si>
  <si>
    <t xml:space="preserve">Сведения об исполнении республиканского бюджета Республики Марий Эл по расходам в разрезе государственных программ по состоянию на 01.01.2024 г. в сравнении с запланированными значениями на 2023 год и соответствующим периодом прошлого года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</si>
</sst>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0"/>
    <numFmt numFmtId="175" formatCode="#,##0.0000"/>
    <numFmt numFmtId="176" formatCode="#,##0.00000"/>
  </numFmts>
  <fonts count="51"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0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0" fontId="29" fillId="20" borderId="0">
      <alignment horizontal="center"/>
      <protection/>
    </xf>
    <xf numFmtId="0" fontId="29" fillId="20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41" applyNumberFormat="1" applyFo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7" fillId="0" borderId="0" xfId="70" applyNumberFormat="1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 locked="0"/>
    </xf>
    <xf numFmtId="0" fontId="47" fillId="0" borderId="0" xfId="41" applyNumberFormat="1" applyFont="1" applyFill="1" applyProtection="1">
      <alignment/>
      <protection/>
    </xf>
    <xf numFmtId="173" fontId="47" fillId="0" borderId="0" xfId="71" applyNumberFormat="1" applyFont="1" applyFill="1" applyBorder="1">
      <alignment horizontal="left" wrapText="1"/>
      <protection/>
    </xf>
    <xf numFmtId="173" fontId="48" fillId="0" borderId="0" xfId="81" applyNumberFormat="1" applyFont="1" applyFill="1" applyBorder="1" applyProtection="1">
      <alignment horizontal="right" vertical="top" shrinkToFit="1"/>
      <protection/>
    </xf>
    <xf numFmtId="175" fontId="48" fillId="0" borderId="0" xfId="81" applyNumberFormat="1" applyFont="1" applyFill="1" applyBorder="1" applyProtection="1">
      <alignment horizontal="right" vertical="top" shrinkToFit="1"/>
      <protection/>
    </xf>
    <xf numFmtId="174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76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7" fillId="0" borderId="11" xfId="56" applyNumberFormat="1" applyFont="1" applyFill="1" applyBorder="1" applyAlignment="1" applyProtection="1">
      <alignment horizontal="center" vertical="center" wrapText="1"/>
      <protection/>
    </xf>
    <xf numFmtId="0" fontId="47" fillId="0" borderId="0" xfId="76" applyNumberFormat="1" applyFont="1" applyFill="1" applyAlignment="1" applyProtection="1">
      <alignment horizontal="right"/>
      <protection/>
    </xf>
    <xf numFmtId="0" fontId="47" fillId="0" borderId="1" xfId="78" applyNumberFormat="1" applyFont="1" applyFill="1" applyProtection="1">
      <alignment vertical="top" wrapText="1"/>
      <protection/>
    </xf>
    <xf numFmtId="1" fontId="47" fillId="0" borderId="1" xfId="43" applyNumberFormat="1" applyFont="1" applyFill="1" applyProtection="1">
      <alignment horizontal="center" vertical="top" shrinkToFit="1"/>
      <protection/>
    </xf>
    <xf numFmtId="0" fontId="48" fillId="0" borderId="11" xfId="78" applyNumberFormat="1" applyFont="1" applyFill="1" applyBorder="1" applyAlignment="1" applyProtection="1">
      <alignment vertical="center" wrapText="1"/>
      <protection/>
    </xf>
    <xf numFmtId="0" fontId="47" fillId="0" borderId="0" xfId="76" applyNumberFormat="1" applyFont="1" applyFill="1" applyAlignment="1" applyProtection="1">
      <alignment/>
      <protection/>
    </xf>
    <xf numFmtId="0" fontId="47" fillId="0" borderId="0" xfId="41" applyNumberFormat="1" applyFont="1" applyFill="1" applyBorder="1" applyProtection="1">
      <alignment/>
      <protection/>
    </xf>
    <xf numFmtId="0" fontId="47" fillId="0" borderId="12" xfId="78" applyNumberFormat="1" applyFont="1" applyFill="1" applyBorder="1" applyProtection="1">
      <alignment vertical="top" wrapText="1"/>
      <protection/>
    </xf>
    <xf numFmtId="1" fontId="47" fillId="0" borderId="12" xfId="43" applyNumberFormat="1" applyFont="1" applyFill="1" applyBorder="1" applyProtection="1">
      <alignment horizontal="center" vertical="top" shrinkToFit="1"/>
      <protection/>
    </xf>
    <xf numFmtId="0" fontId="47" fillId="0" borderId="13" xfId="39" applyFont="1" applyFill="1" applyBorder="1">
      <alignment horizontal="center" vertical="center" wrapText="1"/>
      <protection/>
    </xf>
    <xf numFmtId="0" fontId="47" fillId="0" borderId="13" xfId="45" applyFont="1" applyFill="1" applyBorder="1">
      <alignment horizontal="center" vertical="center" wrapText="1"/>
      <protection/>
    </xf>
    <xf numFmtId="0" fontId="47" fillId="0" borderId="14" xfId="60" applyFont="1" applyFill="1" applyBorder="1">
      <alignment horizontal="center" vertical="center" wrapText="1"/>
      <protection/>
    </xf>
    <xf numFmtId="0" fontId="47" fillId="0" borderId="15" xfId="60" applyFont="1" applyFill="1" applyBorder="1">
      <alignment horizontal="center" vertical="center" wrapText="1"/>
      <protection/>
    </xf>
    <xf numFmtId="0" fontId="47" fillId="0" borderId="16" xfId="60" applyFont="1" applyFill="1" applyBorder="1">
      <alignment horizontal="center" vertical="center" wrapText="1"/>
      <protection/>
    </xf>
    <xf numFmtId="0" fontId="47" fillId="0" borderId="0" xfId="71" applyNumberFormat="1" applyFont="1" applyBorder="1" applyProtection="1">
      <alignment horizontal="left" wrapText="1"/>
      <protection/>
    </xf>
    <xf numFmtId="0" fontId="48" fillId="0" borderId="17" xfId="55" applyNumberFormat="1" applyFont="1" applyFill="1" applyBorder="1" applyProtection="1">
      <alignment horizontal="left"/>
      <protection/>
    </xf>
    <xf numFmtId="0" fontId="48" fillId="0" borderId="18" xfId="55" applyNumberFormat="1" applyFont="1" applyFill="1" applyBorder="1" applyProtection="1">
      <alignment horizontal="left"/>
      <protection/>
    </xf>
    <xf numFmtId="0" fontId="47" fillId="0" borderId="1" xfId="39" applyNumberFormat="1" applyFont="1" applyFill="1" applyProtection="1">
      <alignment horizontal="center" vertical="center" wrapText="1"/>
      <protection/>
    </xf>
    <xf numFmtId="0" fontId="47" fillId="0" borderId="1" xfId="39" applyFont="1" applyFill="1">
      <alignment horizontal="center" vertical="center" wrapText="1"/>
      <protection/>
    </xf>
    <xf numFmtId="0" fontId="47" fillId="0" borderId="1" xfId="45" applyNumberFormat="1" applyFont="1" applyFill="1" applyProtection="1">
      <alignment horizontal="center" vertical="center" wrapText="1"/>
      <protection/>
    </xf>
    <xf numFmtId="0" fontId="47" fillId="0" borderId="1" xfId="45" applyFont="1" applyFill="1">
      <alignment horizontal="center" vertical="center" wrapText="1"/>
      <protection/>
    </xf>
    <xf numFmtId="0" fontId="48" fillId="0" borderId="11" xfId="41" applyNumberFormat="1" applyFont="1" applyFill="1" applyBorder="1" applyAlignment="1" applyProtection="1">
      <alignment horizontal="center" vertical="center" wrapText="1"/>
      <protection/>
    </xf>
    <xf numFmtId="0" fontId="49" fillId="0" borderId="0" xfId="59" applyNumberFormat="1" applyFont="1" applyAlignment="1" applyProtection="1">
      <alignment horizontal="center" vertical="top" wrapText="1"/>
      <protection/>
    </xf>
    <xf numFmtId="0" fontId="48" fillId="0" borderId="11" xfId="45" applyNumberFormat="1" applyFont="1" applyFill="1" applyBorder="1" applyAlignment="1" applyProtection="1">
      <alignment horizontal="center" vertical="center" wrapText="1"/>
      <protection/>
    </xf>
    <xf numFmtId="172" fontId="48" fillId="0" borderId="11" xfId="102" applyNumberFormat="1" applyFont="1" applyFill="1" applyBorder="1" applyAlignment="1">
      <alignment horizontal="center" vertical="center" wrapText="1"/>
      <protection/>
    </xf>
    <xf numFmtId="0" fontId="50" fillId="0" borderId="0" xfId="75" applyNumberFormat="1" applyFont="1" applyFill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173" fontId="47" fillId="0" borderId="1" xfId="81" applyNumberFormat="1" applyFont="1" applyFill="1" applyProtection="1">
      <alignment horizontal="right" vertical="top" shrinkToFit="1"/>
      <protection/>
    </xf>
    <xf numFmtId="173" fontId="47" fillId="0" borderId="12" xfId="81" applyNumberFormat="1" applyFont="1" applyFill="1" applyBorder="1" applyProtection="1">
      <alignment horizontal="right" vertical="top" shrinkToFit="1"/>
      <protection/>
    </xf>
    <xf numFmtId="173" fontId="48" fillId="0" borderId="1" xfId="81" applyNumberFormat="1" applyFont="1" applyFill="1" applyProtection="1">
      <alignment horizontal="right" vertical="top" shrinkToFit="1"/>
      <protection/>
    </xf>
    <xf numFmtId="173" fontId="48" fillId="0" borderId="12" xfId="81" applyNumberFormat="1" applyFont="1" applyFill="1" applyBorder="1" applyProtection="1">
      <alignment horizontal="right" vertical="top" shrinkToFit="1"/>
      <protection/>
    </xf>
    <xf numFmtId="0" fontId="2" fillId="0" borderId="11" xfId="45" applyNumberFormat="1" applyFont="1" applyFill="1" applyBorder="1" applyAlignment="1" applyProtection="1">
      <alignment horizontal="center" vertical="center" wrapText="1"/>
      <protection/>
    </xf>
    <xf numFmtId="0" fontId="47" fillId="0" borderId="21" xfId="56" applyNumberFormat="1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4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zoomScale="74" zoomScaleNormal="74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10" sqref="O10"/>
    </sheetView>
  </sheetViews>
  <sheetFormatPr defaultColWidth="9.140625" defaultRowHeight="15"/>
  <cols>
    <col min="1" max="1" width="40.00390625" style="2" customWidth="1"/>
    <col min="2" max="2" width="10.7109375" style="2" customWidth="1"/>
    <col min="3" max="3" width="15.57421875" style="12" customWidth="1"/>
    <col min="4" max="4" width="16.140625" style="12" customWidth="1"/>
    <col min="5" max="5" width="14.7109375" style="12" customWidth="1"/>
    <col min="6" max="7" width="14.8515625" style="12" customWidth="1"/>
    <col min="8" max="8" width="16.421875" style="12" customWidth="1"/>
    <col min="9" max="9" width="15.00390625" style="2" customWidth="1"/>
    <col min="10" max="10" width="15.140625" style="2" customWidth="1"/>
    <col min="11" max="11" width="14.7109375" style="2" customWidth="1"/>
    <col min="12" max="16384" width="9.140625" style="2" customWidth="1"/>
  </cols>
  <sheetData>
    <row r="1" spans="1:8" ht="61.5" customHeight="1">
      <c r="A1" s="35" t="s">
        <v>71</v>
      </c>
      <c r="B1" s="35"/>
      <c r="C1" s="35"/>
      <c r="D1" s="35"/>
      <c r="E1" s="35"/>
      <c r="F1" s="35"/>
      <c r="G1" s="35"/>
      <c r="H1" s="35"/>
    </row>
    <row r="2" spans="1:8" ht="15.75" customHeight="1">
      <c r="A2" s="38" t="s">
        <v>70</v>
      </c>
      <c r="B2" s="38"/>
      <c r="C2" s="38"/>
      <c r="D2" s="38"/>
      <c r="E2" s="38"/>
      <c r="F2" s="38"/>
      <c r="G2" s="38"/>
      <c r="H2" s="38"/>
    </row>
    <row r="3" spans="2:8" ht="12.75" customHeight="1">
      <c r="B3" s="18"/>
      <c r="C3" s="18"/>
      <c r="D3" s="18"/>
      <c r="E3" s="18"/>
      <c r="F3" s="18"/>
      <c r="G3" s="18"/>
      <c r="H3" s="14" t="s">
        <v>62</v>
      </c>
    </row>
    <row r="4" spans="1:8" ht="26.25" customHeight="1">
      <c r="A4" s="30" t="s">
        <v>0</v>
      </c>
      <c r="B4" s="32" t="s">
        <v>1</v>
      </c>
      <c r="C4" s="45" t="s">
        <v>65</v>
      </c>
      <c r="D4" s="36" t="s">
        <v>66</v>
      </c>
      <c r="E4" s="34" t="s">
        <v>67</v>
      </c>
      <c r="F4" s="37" t="s">
        <v>68</v>
      </c>
      <c r="G4" s="34" t="s">
        <v>69</v>
      </c>
      <c r="H4" s="39" t="s">
        <v>61</v>
      </c>
    </row>
    <row r="5" spans="1:8" ht="53.25" customHeight="1">
      <c r="A5" s="31"/>
      <c r="B5" s="33"/>
      <c r="C5" s="45"/>
      <c r="D5" s="36"/>
      <c r="E5" s="34"/>
      <c r="F5" s="37"/>
      <c r="G5" s="34"/>
      <c r="H5" s="40"/>
    </row>
    <row r="6" spans="1:8" ht="12.75" customHeight="1">
      <c r="A6" s="22">
        <v>1</v>
      </c>
      <c r="B6" s="23">
        <v>2</v>
      </c>
      <c r="C6" s="46">
        <v>3</v>
      </c>
      <c r="D6" s="13">
        <v>4</v>
      </c>
      <c r="E6" s="24">
        <v>5</v>
      </c>
      <c r="F6" s="24">
        <v>6</v>
      </c>
      <c r="G6" s="25">
        <v>7</v>
      </c>
      <c r="H6" s="26">
        <v>8</v>
      </c>
    </row>
    <row r="7" spans="1:8" ht="40.5" customHeight="1">
      <c r="A7" s="20" t="s">
        <v>2</v>
      </c>
      <c r="B7" s="21" t="s">
        <v>3</v>
      </c>
      <c r="C7" s="41">
        <v>3926000.10004</v>
      </c>
      <c r="D7" s="42">
        <v>4048995.20004</v>
      </c>
      <c r="E7" s="42">
        <v>4025702.77814</v>
      </c>
      <c r="F7" s="42">
        <f aca="true" t="shared" si="0" ref="F7:F39">E7/D7*100</f>
        <v>99.42473574926022</v>
      </c>
      <c r="G7" s="41">
        <v>3827482.03419</v>
      </c>
      <c r="H7" s="42">
        <f>E7/G7*100</f>
        <v>105.17888110719633</v>
      </c>
    </row>
    <row r="8" spans="1:8" ht="39.75" customHeight="1">
      <c r="A8" s="15" t="s">
        <v>4</v>
      </c>
      <c r="B8" s="16" t="s">
        <v>5</v>
      </c>
      <c r="C8" s="41">
        <v>11190155.92409</v>
      </c>
      <c r="D8" s="41">
        <v>12303806.46497</v>
      </c>
      <c r="E8" s="41">
        <v>12053350.311719999</v>
      </c>
      <c r="F8" s="41">
        <f t="shared" si="0"/>
        <v>97.96440106593784</v>
      </c>
      <c r="G8" s="41">
        <v>9997051.97049</v>
      </c>
      <c r="H8" s="42">
        <f aca="true" t="shared" si="1" ref="H8:H41">E8/G8*100</f>
        <v>120.56904722812209</v>
      </c>
    </row>
    <row r="9" spans="1:8" ht="40.5" customHeight="1">
      <c r="A9" s="15" t="s">
        <v>6</v>
      </c>
      <c r="B9" s="16" t="s">
        <v>7</v>
      </c>
      <c r="C9" s="41">
        <v>7092515.121180001</v>
      </c>
      <c r="D9" s="41">
        <v>7341804.39768</v>
      </c>
      <c r="E9" s="41">
        <v>7327667.4646000005</v>
      </c>
      <c r="F9" s="41">
        <f t="shared" si="0"/>
        <v>99.80744606755708</v>
      </c>
      <c r="G9" s="41">
        <v>7669143.464149999</v>
      </c>
      <c r="H9" s="42">
        <f t="shared" si="1"/>
        <v>95.54740368143777</v>
      </c>
    </row>
    <row r="10" spans="1:8" ht="66" customHeight="1">
      <c r="A10" s="15" t="s">
        <v>8</v>
      </c>
      <c r="B10" s="16" t="s">
        <v>9</v>
      </c>
      <c r="C10" s="41">
        <v>5498159.01698</v>
      </c>
      <c r="D10" s="41">
        <v>5904536.25633</v>
      </c>
      <c r="E10" s="41">
        <v>5433970.82634</v>
      </c>
      <c r="F10" s="41">
        <f t="shared" si="0"/>
        <v>92.03044219627702</v>
      </c>
      <c r="G10" s="41">
        <v>5416193.00772</v>
      </c>
      <c r="H10" s="42">
        <f t="shared" si="1"/>
        <v>100.32823458459956</v>
      </c>
    </row>
    <row r="11" spans="1:8" ht="41.25" customHeight="1">
      <c r="A11" s="15" t="s">
        <v>10</v>
      </c>
      <c r="B11" s="16" t="s">
        <v>11</v>
      </c>
      <c r="C11" s="41">
        <v>356836.8</v>
      </c>
      <c r="D11" s="41">
        <v>355501.5</v>
      </c>
      <c r="E11" s="41">
        <v>355376.90057999996</v>
      </c>
      <c r="F11" s="41">
        <f t="shared" si="0"/>
        <v>99.96495108459456</v>
      </c>
      <c r="G11" s="41">
        <v>491849.32459</v>
      </c>
      <c r="H11" s="42">
        <f t="shared" si="1"/>
        <v>72.25320495788789</v>
      </c>
    </row>
    <row r="12" spans="1:8" ht="78" customHeight="1">
      <c r="A12" s="15" t="s">
        <v>12</v>
      </c>
      <c r="B12" s="16" t="s">
        <v>13</v>
      </c>
      <c r="C12" s="41">
        <v>574413.7</v>
      </c>
      <c r="D12" s="41">
        <v>629692.7</v>
      </c>
      <c r="E12" s="41">
        <v>629228.51417</v>
      </c>
      <c r="F12" s="41">
        <f t="shared" si="0"/>
        <v>99.92628375237636</v>
      </c>
      <c r="G12" s="41">
        <v>498517.54787</v>
      </c>
      <c r="H12" s="42">
        <f t="shared" si="1"/>
        <v>126.21993285060566</v>
      </c>
    </row>
    <row r="13" spans="1:8" ht="39" customHeight="1">
      <c r="A13" s="15" t="s">
        <v>14</v>
      </c>
      <c r="B13" s="16" t="s">
        <v>15</v>
      </c>
      <c r="C13" s="41">
        <v>1739241.8415299999</v>
      </c>
      <c r="D13" s="41">
        <v>1976884.71853</v>
      </c>
      <c r="E13" s="41">
        <v>1974223.53471</v>
      </c>
      <c r="F13" s="41">
        <f t="shared" si="0"/>
        <v>99.86538497692578</v>
      </c>
      <c r="G13" s="41">
        <v>1394372.85407</v>
      </c>
      <c r="H13" s="42">
        <f t="shared" si="1"/>
        <v>141.58505230129003</v>
      </c>
    </row>
    <row r="14" spans="1:8" ht="40.5" customHeight="1">
      <c r="A14" s="15" t="s">
        <v>16</v>
      </c>
      <c r="B14" s="16" t="s">
        <v>17</v>
      </c>
      <c r="C14" s="41">
        <v>55389.4</v>
      </c>
      <c r="D14" s="41">
        <v>56787.4</v>
      </c>
      <c r="E14" s="41">
        <v>56787.4</v>
      </c>
      <c r="F14" s="41">
        <f t="shared" si="0"/>
        <v>100</v>
      </c>
      <c r="G14" s="41">
        <v>49661.8</v>
      </c>
      <c r="H14" s="42">
        <f t="shared" si="1"/>
        <v>114.34825157364412</v>
      </c>
    </row>
    <row r="15" spans="1:8" ht="54" customHeight="1">
      <c r="A15" s="15" t="s">
        <v>18</v>
      </c>
      <c r="B15" s="16" t="s">
        <v>19</v>
      </c>
      <c r="C15" s="41">
        <v>159247.82261</v>
      </c>
      <c r="D15" s="41">
        <v>160203.68877</v>
      </c>
      <c r="E15" s="41">
        <v>127943.86151</v>
      </c>
      <c r="F15" s="41">
        <f t="shared" si="0"/>
        <v>79.86324315770622</v>
      </c>
      <c r="G15" s="41">
        <v>60965.643</v>
      </c>
      <c r="H15" s="42">
        <f t="shared" si="1"/>
        <v>209.86223586619107</v>
      </c>
    </row>
    <row r="16" spans="1:8" ht="52.5" customHeight="1">
      <c r="A16" s="15" t="s">
        <v>20</v>
      </c>
      <c r="B16" s="16" t="s">
        <v>21</v>
      </c>
      <c r="C16" s="41">
        <v>1103921.7626800002</v>
      </c>
      <c r="D16" s="41">
        <v>1167613.2577</v>
      </c>
      <c r="E16" s="41">
        <v>1163118.53921</v>
      </c>
      <c r="F16" s="41">
        <f t="shared" si="0"/>
        <v>99.61505074900796</v>
      </c>
      <c r="G16" s="41">
        <v>991823.99927</v>
      </c>
      <c r="H16" s="42">
        <f t="shared" si="1"/>
        <v>117.27065891388753</v>
      </c>
    </row>
    <row r="17" spans="1:8" ht="42.75" customHeight="1">
      <c r="A17" s="15" t="s">
        <v>22</v>
      </c>
      <c r="B17" s="16" t="s">
        <v>23</v>
      </c>
      <c r="C17" s="41">
        <v>350428.6385</v>
      </c>
      <c r="D17" s="41">
        <v>360094.0385</v>
      </c>
      <c r="E17" s="41">
        <v>344711.92862</v>
      </c>
      <c r="F17" s="41">
        <f t="shared" si="0"/>
        <v>95.7283075431975</v>
      </c>
      <c r="G17" s="41">
        <v>361697.83331</v>
      </c>
      <c r="H17" s="42">
        <f t="shared" si="1"/>
        <v>95.30384118296836</v>
      </c>
    </row>
    <row r="18" spans="1:8" ht="51.75" customHeight="1">
      <c r="A18" s="15" t="s">
        <v>24</v>
      </c>
      <c r="B18" s="16" t="s">
        <v>25</v>
      </c>
      <c r="C18" s="41">
        <v>113989.14493000001</v>
      </c>
      <c r="D18" s="41">
        <v>138817.50855</v>
      </c>
      <c r="E18" s="41">
        <v>137874.57731999998</v>
      </c>
      <c r="F18" s="41">
        <f t="shared" si="0"/>
        <v>99.32074041678943</v>
      </c>
      <c r="G18" s="41">
        <v>107745.10167</v>
      </c>
      <c r="H18" s="42">
        <f t="shared" si="1"/>
        <v>127.96366162638193</v>
      </c>
    </row>
    <row r="19" spans="1:8" ht="51.75" customHeight="1">
      <c r="A19" s="15" t="s">
        <v>63</v>
      </c>
      <c r="B19" s="16" t="s">
        <v>64</v>
      </c>
      <c r="C19" s="41">
        <v>6486.822700000001</v>
      </c>
      <c r="D19" s="41">
        <v>6486.822700000001</v>
      </c>
      <c r="E19" s="41">
        <v>6486.822700000001</v>
      </c>
      <c r="F19" s="41"/>
      <c r="G19" s="41"/>
      <c r="H19" s="42"/>
    </row>
    <row r="20" spans="1:8" ht="54" customHeight="1">
      <c r="A20" s="15" t="s">
        <v>26</v>
      </c>
      <c r="B20" s="16" t="s">
        <v>27</v>
      </c>
      <c r="C20" s="41">
        <v>426486.0607</v>
      </c>
      <c r="D20" s="41">
        <v>176486.0607</v>
      </c>
      <c r="E20" s="41">
        <v>176486.06061000002</v>
      </c>
      <c r="F20" s="41">
        <f t="shared" si="0"/>
        <v>99.99999994900448</v>
      </c>
      <c r="G20" s="41">
        <v>80568.9101</v>
      </c>
      <c r="H20" s="42">
        <f t="shared" si="1"/>
        <v>219.04983000384414</v>
      </c>
    </row>
    <row r="21" spans="1:8" ht="50.25" customHeight="1">
      <c r="A21" s="15" t="s">
        <v>28</v>
      </c>
      <c r="B21" s="16" t="s">
        <v>29</v>
      </c>
      <c r="C21" s="41">
        <v>215151.7</v>
      </c>
      <c r="D21" s="41">
        <v>222710.7</v>
      </c>
      <c r="E21" s="41">
        <v>222569.25878</v>
      </c>
      <c r="F21" s="41">
        <f t="shared" si="0"/>
        <v>99.93649105319142</v>
      </c>
      <c r="G21" s="41">
        <v>192280.29379</v>
      </c>
      <c r="H21" s="42">
        <f t="shared" si="1"/>
        <v>115.75250609044745</v>
      </c>
    </row>
    <row r="22" spans="1:8" ht="39" customHeight="1">
      <c r="A22" s="15" t="s">
        <v>30</v>
      </c>
      <c r="B22" s="16" t="s">
        <v>31</v>
      </c>
      <c r="C22" s="41">
        <v>11742340.07793</v>
      </c>
      <c r="D22" s="41">
        <v>11972178.57793</v>
      </c>
      <c r="E22" s="41">
        <v>11936858.07145</v>
      </c>
      <c r="F22" s="41">
        <f t="shared" si="0"/>
        <v>99.70497845275119</v>
      </c>
      <c r="G22" s="41">
        <v>9337808.01369</v>
      </c>
      <c r="H22" s="42">
        <f t="shared" si="1"/>
        <v>127.83362063076878</v>
      </c>
    </row>
    <row r="23" spans="1:8" ht="70.5" customHeight="1">
      <c r="A23" s="15" t="s">
        <v>32</v>
      </c>
      <c r="B23" s="16" t="s">
        <v>33</v>
      </c>
      <c r="C23" s="41">
        <v>1134354.7682</v>
      </c>
      <c r="D23" s="41">
        <v>1190188.30369</v>
      </c>
      <c r="E23" s="41">
        <v>1185376.80865</v>
      </c>
      <c r="F23" s="41">
        <f t="shared" si="0"/>
        <v>99.59573665569704</v>
      </c>
      <c r="G23" s="41">
        <v>824497.23889</v>
      </c>
      <c r="H23" s="42">
        <f t="shared" si="1"/>
        <v>143.76965170263557</v>
      </c>
    </row>
    <row r="24" spans="1:8" ht="39.75" customHeight="1">
      <c r="A24" s="15" t="s">
        <v>34</v>
      </c>
      <c r="B24" s="16" t="s">
        <v>35</v>
      </c>
      <c r="C24" s="41">
        <v>311478.21837</v>
      </c>
      <c r="D24" s="41">
        <v>330593.14589</v>
      </c>
      <c r="E24" s="41">
        <v>330593.14589</v>
      </c>
      <c r="F24" s="41">
        <f t="shared" si="0"/>
        <v>100</v>
      </c>
      <c r="G24" s="41">
        <v>296720.15991000005</v>
      </c>
      <c r="H24" s="42">
        <f t="shared" si="1"/>
        <v>111.41580201030969</v>
      </c>
    </row>
    <row r="25" spans="1:8" ht="56.25" customHeight="1">
      <c r="A25" s="15" t="s">
        <v>36</v>
      </c>
      <c r="B25" s="16" t="s">
        <v>37</v>
      </c>
      <c r="C25" s="41">
        <v>8641673.21545</v>
      </c>
      <c r="D25" s="41">
        <v>6418783.66117</v>
      </c>
      <c r="E25" s="41">
        <v>4056167.20229</v>
      </c>
      <c r="F25" s="41">
        <f t="shared" si="0"/>
        <v>63.19214693007198</v>
      </c>
      <c r="G25" s="41">
        <v>3913863.298</v>
      </c>
      <c r="H25" s="42">
        <f t="shared" si="1"/>
        <v>103.63589357765044</v>
      </c>
    </row>
    <row r="26" spans="1:8" ht="52.5" customHeight="1">
      <c r="A26" s="15" t="s">
        <v>38</v>
      </c>
      <c r="B26" s="16" t="s">
        <v>39</v>
      </c>
      <c r="C26" s="41">
        <v>144226.335</v>
      </c>
      <c r="D26" s="41">
        <v>159207.335</v>
      </c>
      <c r="E26" s="41">
        <v>143947.57557</v>
      </c>
      <c r="F26" s="41">
        <f t="shared" si="0"/>
        <v>90.41516558894726</v>
      </c>
      <c r="G26" s="41">
        <v>104817.46694</v>
      </c>
      <c r="H26" s="42">
        <f t="shared" si="1"/>
        <v>137.33166787211047</v>
      </c>
    </row>
    <row r="27" spans="1:8" ht="40.5" customHeight="1">
      <c r="A27" s="15" t="s">
        <v>40</v>
      </c>
      <c r="B27" s="16" t="s">
        <v>41</v>
      </c>
      <c r="C27" s="41">
        <v>249465.6</v>
      </c>
      <c r="D27" s="41">
        <v>269264.4</v>
      </c>
      <c r="E27" s="41">
        <v>268903.52689</v>
      </c>
      <c r="F27" s="41">
        <f t="shared" si="0"/>
        <v>99.86597815752842</v>
      </c>
      <c r="G27" s="41">
        <v>268059.39995</v>
      </c>
      <c r="H27" s="42">
        <f t="shared" si="1"/>
        <v>100.31490294321237</v>
      </c>
    </row>
    <row r="28" spans="1:8" ht="51.75" customHeight="1">
      <c r="A28" s="15" t="s">
        <v>42</v>
      </c>
      <c r="B28" s="16" t="s">
        <v>43</v>
      </c>
      <c r="C28" s="41">
        <v>192907.85152</v>
      </c>
      <c r="D28" s="41">
        <v>205224.20152</v>
      </c>
      <c r="E28" s="41">
        <v>205224.20152</v>
      </c>
      <c r="F28" s="41">
        <f t="shared" si="0"/>
        <v>100</v>
      </c>
      <c r="G28" s="41">
        <v>185146.60987000001</v>
      </c>
      <c r="H28" s="42">
        <f t="shared" si="1"/>
        <v>110.84415840187265</v>
      </c>
    </row>
    <row r="29" spans="1:8" ht="42" customHeight="1">
      <c r="A29" s="15" t="s">
        <v>44</v>
      </c>
      <c r="B29" s="16" t="s">
        <v>45</v>
      </c>
      <c r="C29" s="41">
        <v>1319255.92251</v>
      </c>
      <c r="D29" s="41">
        <v>1328912.7090099999</v>
      </c>
      <c r="E29" s="41">
        <v>1309021.5874</v>
      </c>
      <c r="F29" s="41">
        <f t="shared" si="0"/>
        <v>98.50320329731679</v>
      </c>
      <c r="G29" s="41">
        <v>850213.45001</v>
      </c>
      <c r="H29" s="42">
        <f t="shared" si="1"/>
        <v>153.96387664587095</v>
      </c>
    </row>
    <row r="30" spans="1:8" ht="51" customHeight="1">
      <c r="A30" s="15" t="s">
        <v>46</v>
      </c>
      <c r="B30" s="16" t="s">
        <v>47</v>
      </c>
      <c r="C30" s="41">
        <v>6000</v>
      </c>
      <c r="D30" s="41">
        <v>7910</v>
      </c>
      <c r="E30" s="41">
        <v>7910</v>
      </c>
      <c r="F30" s="41">
        <f t="shared" si="0"/>
        <v>100</v>
      </c>
      <c r="G30" s="41">
        <v>7058</v>
      </c>
      <c r="H30" s="42">
        <f t="shared" si="1"/>
        <v>112.07140833097196</v>
      </c>
    </row>
    <row r="31" spans="1:8" ht="52.5" customHeight="1">
      <c r="A31" s="15" t="s">
        <v>48</v>
      </c>
      <c r="B31" s="16" t="s">
        <v>49</v>
      </c>
      <c r="C31" s="41">
        <v>52360.3</v>
      </c>
      <c r="D31" s="41">
        <v>54305.9</v>
      </c>
      <c r="E31" s="41">
        <v>54185.74262</v>
      </c>
      <c r="F31" s="41">
        <f t="shared" si="0"/>
        <v>99.77873973177867</v>
      </c>
      <c r="G31" s="41">
        <v>13313.678</v>
      </c>
      <c r="H31" s="42">
        <f t="shared" si="1"/>
        <v>406.99303843761277</v>
      </c>
    </row>
    <row r="32" spans="1:8" ht="55.5" customHeight="1">
      <c r="A32" s="15" t="s">
        <v>50</v>
      </c>
      <c r="B32" s="16" t="s">
        <v>51</v>
      </c>
      <c r="C32" s="41">
        <v>417155.5103</v>
      </c>
      <c r="D32" s="41">
        <v>417155.5103</v>
      </c>
      <c r="E32" s="41">
        <v>417155.51029</v>
      </c>
      <c r="F32" s="41">
        <f t="shared" si="0"/>
        <v>99.9999999976028</v>
      </c>
      <c r="G32" s="41">
        <v>178982.55197</v>
      </c>
      <c r="H32" s="42">
        <f t="shared" si="1"/>
        <v>233.0704896642222</v>
      </c>
    </row>
    <row r="33" spans="1:8" ht="44.25" customHeight="1">
      <c r="A33" s="15" t="s">
        <v>52</v>
      </c>
      <c r="B33" s="16" t="s">
        <v>53</v>
      </c>
      <c r="C33" s="41">
        <v>56203.13415</v>
      </c>
      <c r="D33" s="41">
        <v>55905.166600000004</v>
      </c>
      <c r="E33" s="41">
        <v>55862.3044</v>
      </c>
      <c r="F33" s="41">
        <f t="shared" si="0"/>
        <v>99.92333052093971</v>
      </c>
      <c r="G33" s="41">
        <v>118072.33573</v>
      </c>
      <c r="H33" s="42">
        <f t="shared" si="1"/>
        <v>47.311933023618856</v>
      </c>
    </row>
    <row r="34" spans="1:8" ht="15" customHeight="1">
      <c r="A34" s="17" t="s">
        <v>59</v>
      </c>
      <c r="B34" s="16"/>
      <c r="C34" s="43">
        <f>SUM(C7:C33)</f>
        <v>57075844.78937001</v>
      </c>
      <c r="D34" s="43">
        <f>SUM(D7:D33)</f>
        <v>57260049.62558001</v>
      </c>
      <c r="E34" s="43">
        <f>SUM(E7:E33)</f>
        <v>54006704.455979995</v>
      </c>
      <c r="F34" s="43">
        <f t="shared" si="0"/>
        <v>94.31829837579002</v>
      </c>
      <c r="G34" s="43">
        <f>SUM(G7:G33)</f>
        <v>47237905.98718001</v>
      </c>
      <c r="H34" s="44">
        <f>E34/G34*100</f>
        <v>114.32916706899961</v>
      </c>
    </row>
    <row r="35" spans="1:8" ht="13.5" customHeight="1">
      <c r="A35" s="17" t="s">
        <v>60</v>
      </c>
      <c r="B35" s="16"/>
      <c r="C35" s="43">
        <f>SUM(C36:C40)</f>
        <v>4208354.23914</v>
      </c>
      <c r="D35" s="43">
        <f>SUM(D36:D40)</f>
        <v>4256644.91273</v>
      </c>
      <c r="E35" s="43">
        <f>SUM(E36:E40)</f>
        <v>4250469.42928</v>
      </c>
      <c r="F35" s="43">
        <f t="shared" si="0"/>
        <v>99.85492133883352</v>
      </c>
      <c r="G35" s="43">
        <f>SUM(G36:G40)</f>
        <v>3988790.0294</v>
      </c>
      <c r="H35" s="44">
        <f t="shared" si="1"/>
        <v>106.56037038679025</v>
      </c>
    </row>
    <row r="36" spans="1:8" ht="14.25" customHeight="1">
      <c r="A36" s="15" t="s">
        <v>54</v>
      </c>
      <c r="B36" s="16" t="s">
        <v>55</v>
      </c>
      <c r="C36" s="41">
        <v>677073.6494</v>
      </c>
      <c r="D36" s="41">
        <v>703822.95222</v>
      </c>
      <c r="E36" s="41">
        <v>699955.6352</v>
      </c>
      <c r="F36" s="41">
        <f t="shared" si="0"/>
        <v>99.45052700998146</v>
      </c>
      <c r="G36" s="41">
        <v>664418.38895</v>
      </c>
      <c r="H36" s="42">
        <f t="shared" si="1"/>
        <v>105.34862472818678</v>
      </c>
    </row>
    <row r="37" spans="1:8" ht="14.25" customHeight="1">
      <c r="A37" s="15" t="s">
        <v>54</v>
      </c>
      <c r="B37" s="16" t="s">
        <v>56</v>
      </c>
      <c r="C37" s="41">
        <v>78205</v>
      </c>
      <c r="D37" s="41">
        <v>80520</v>
      </c>
      <c r="E37" s="41">
        <v>80198.19595000001</v>
      </c>
      <c r="F37" s="41">
        <f t="shared" si="0"/>
        <v>99.60034270988575</v>
      </c>
      <c r="G37" s="41">
        <v>67379.66957</v>
      </c>
      <c r="H37" s="42">
        <f t="shared" si="1"/>
        <v>119.02432360058248</v>
      </c>
    </row>
    <row r="38" spans="1:8" ht="14.25" customHeight="1">
      <c r="A38" s="15" t="s">
        <v>54</v>
      </c>
      <c r="B38" s="16">
        <v>8400000000</v>
      </c>
      <c r="C38" s="41">
        <v>21264</v>
      </c>
      <c r="D38" s="41">
        <v>22045</v>
      </c>
      <c r="E38" s="41">
        <v>21912.01555</v>
      </c>
      <c r="F38" s="41">
        <f t="shared" si="0"/>
        <v>99.39675912905422</v>
      </c>
      <c r="G38" s="41">
        <v>94.89322</v>
      </c>
      <c r="H38" s="42"/>
    </row>
    <row r="39" spans="1:8" ht="14.25" customHeight="1">
      <c r="A39" s="15" t="s">
        <v>54</v>
      </c>
      <c r="B39" s="16">
        <v>8800000000</v>
      </c>
      <c r="C39" s="41">
        <v>41548.9</v>
      </c>
      <c r="D39" s="41">
        <v>42623.9</v>
      </c>
      <c r="E39" s="41">
        <v>42612.42636</v>
      </c>
      <c r="F39" s="41">
        <f t="shared" si="0"/>
        <v>99.973081674835</v>
      </c>
      <c r="G39" s="41"/>
      <c r="H39" s="42"/>
    </row>
    <row r="40" spans="1:8" ht="14.25" customHeight="1">
      <c r="A40" s="15" t="s">
        <v>54</v>
      </c>
      <c r="B40" s="16" t="s">
        <v>57</v>
      </c>
      <c r="C40" s="41">
        <v>3390262.68974</v>
      </c>
      <c r="D40" s="41">
        <v>3407633.06051</v>
      </c>
      <c r="E40" s="41">
        <v>3405791.15622</v>
      </c>
      <c r="F40" s="41">
        <f>E40/D40*100</f>
        <v>99.94594769280339</v>
      </c>
      <c r="G40" s="41">
        <v>3256897.07766</v>
      </c>
      <c r="H40" s="42">
        <f t="shared" si="1"/>
        <v>104.57165440017455</v>
      </c>
    </row>
    <row r="41" spans="1:8" ht="15.75" customHeight="1">
      <c r="A41" s="28" t="s">
        <v>58</v>
      </c>
      <c r="B41" s="29"/>
      <c r="C41" s="43">
        <f>C34+C35</f>
        <v>61284199.028510004</v>
      </c>
      <c r="D41" s="43">
        <f>D34+D35</f>
        <v>61516694.53831001</v>
      </c>
      <c r="E41" s="43">
        <f>E34+E35</f>
        <v>58257173.88525999</v>
      </c>
      <c r="F41" s="43">
        <f>E41/D41*100</f>
        <v>94.70140475278605</v>
      </c>
      <c r="G41" s="43">
        <f>G34+G35</f>
        <v>51226696.01658001</v>
      </c>
      <c r="H41" s="44">
        <f t="shared" si="1"/>
        <v>113.72424617508908</v>
      </c>
    </row>
    <row r="42" spans="1:7" ht="12.75" customHeight="1">
      <c r="A42" s="1"/>
      <c r="B42" s="1"/>
      <c r="C42" s="5"/>
      <c r="D42" s="5"/>
      <c r="E42" s="5"/>
      <c r="F42" s="5"/>
      <c r="G42" s="5"/>
    </row>
    <row r="43" spans="1:7" ht="15">
      <c r="A43" s="27"/>
      <c r="B43" s="27"/>
      <c r="C43" s="27"/>
      <c r="D43" s="27"/>
      <c r="E43" s="6"/>
      <c r="F43" s="19"/>
      <c r="G43" s="19"/>
    </row>
    <row r="44" spans="1:7" ht="15">
      <c r="A44" s="3"/>
      <c r="B44" s="4"/>
      <c r="C44" s="10"/>
      <c r="D44" s="7"/>
      <c r="E44" s="8"/>
      <c r="F44" s="10"/>
      <c r="G44" s="10"/>
    </row>
    <row r="45" spans="1:7" ht="15">
      <c r="A45" s="4"/>
      <c r="B45" s="4"/>
      <c r="C45" s="10"/>
      <c r="D45" s="9"/>
      <c r="E45" s="9"/>
      <c r="F45" s="10"/>
      <c r="G45" s="10"/>
    </row>
    <row r="46" spans="1:7" ht="15">
      <c r="A46" s="4"/>
      <c r="B46" s="4"/>
      <c r="C46" s="10"/>
      <c r="D46" s="10"/>
      <c r="E46" s="10"/>
      <c r="F46" s="10"/>
      <c r="G46" s="10"/>
    </row>
    <row r="47" spans="1:7" ht="15">
      <c r="A47" s="4"/>
      <c r="B47" s="4"/>
      <c r="C47" s="10"/>
      <c r="D47" s="10"/>
      <c r="E47" s="11"/>
      <c r="F47" s="10"/>
      <c r="G47" s="10"/>
    </row>
    <row r="48" spans="1:7" ht="15">
      <c r="A48" s="4"/>
      <c r="B48" s="4"/>
      <c r="C48" s="10"/>
      <c r="D48" s="10"/>
      <c r="E48" s="10"/>
      <c r="F48" s="10"/>
      <c r="G48" s="10"/>
    </row>
  </sheetData>
  <sheetProtection/>
  <mergeCells count="12">
    <mergeCell ref="A1:H1"/>
    <mergeCell ref="D4:D5"/>
    <mergeCell ref="F4:F5"/>
    <mergeCell ref="A2:H2"/>
    <mergeCell ref="E4:E5"/>
    <mergeCell ref="H4:H5"/>
    <mergeCell ref="A43:D43"/>
    <mergeCell ref="A41:B41"/>
    <mergeCell ref="A4:A5"/>
    <mergeCell ref="C4:C5"/>
    <mergeCell ref="B4:B5"/>
    <mergeCell ref="G4:G5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Гребнева Марина Валерьевна</dc:creator>
  <cp:keywords/>
  <dc:description/>
  <cp:lastModifiedBy>MF-SerIA</cp:lastModifiedBy>
  <cp:lastPrinted>2023-09-26T13:22:04Z</cp:lastPrinted>
  <dcterms:created xsi:type="dcterms:W3CDTF">2020-04-10T08:00:59Z</dcterms:created>
  <dcterms:modified xsi:type="dcterms:W3CDTF">2024-03-22T09:10:31Z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15.04.2019 10_16_54)(12).xlsx</vt:lpwstr>
  </property>
  <property fmtid="{D5CDD505-2E9C-101B-9397-08002B2CF9AE}" pid="3" name="Название отчета">
    <vt:lpwstr>Вариант (новый от 15.04.2019 10_16_54)(12).xlsx</vt:lpwstr>
  </property>
  <property fmtid="{D5CDD505-2E9C-101B-9397-08002B2CF9AE}" pid="4" name="Версия клиента">
    <vt:lpwstr>19.2.33.12230</vt:lpwstr>
  </property>
  <property fmtid="{D5CDD505-2E9C-101B-9397-08002B2CF9AE}" pid="5" name="Версия базы">
    <vt:lpwstr>19.2.2804.62503125</vt:lpwstr>
  </property>
  <property fmtid="{D5CDD505-2E9C-101B-9397-08002B2CF9AE}" pid="6" name="Тип сервера">
    <vt:lpwstr>MSSQL</vt:lpwstr>
  </property>
  <property fmtid="{D5CDD505-2E9C-101B-9397-08002B2CF9AE}" pid="7" name="Сервер">
    <vt:lpwstr>urbanna</vt:lpwstr>
  </property>
  <property fmtid="{D5CDD505-2E9C-101B-9397-08002B2CF9AE}" pid="8" name="База">
    <vt:lpwstr>bud_20</vt:lpwstr>
  </property>
  <property fmtid="{D5CDD505-2E9C-101B-9397-08002B2CF9AE}" pid="9" name="Пользователь">
    <vt:lpwstr>grebneva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