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.11" sheetId="1" r:id="rId1"/>
    <sheet name="табл.12" sheetId="2" r:id="rId2"/>
    <sheet name="табл.14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<sst xmlns="http://schemas.openxmlformats.org/spreadsheetml/2006/main" count="205" uniqueCount="95">
  <si>
    <t>Отчет об использовании бюджетных ассигнований бюджета отдела культуры,физической культуры и спорта администрации Мари-Турекского муниципального района на реализацию муниципальной программы за 2022 г.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</si>
  <si>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</si>
  <si>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</si>
  <si>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</t>
  </si>
  <si>
    <t>код бюджетной классификации</t>
  </si>
  <si>
    <t>расходы (тыс. рублей) по годам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</si>
  <si>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</si>
  <si>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</si>
  <si>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</si>
  <si>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Муниципальная программа</t>
  </si>
  <si>
    <t>Развитие культуры, физической культуры и спорта, туризма и средств массовой информации в Мари-Турекском муниципальном районе на 2017-2025 годы</t>
  </si>
  <si>
    <t>Отдел культуры, физической культуры и спорта администрации Мари-Турекского муниципального района</t>
  </si>
  <si>
    <t>000 0000 0200000000 000</t>
  </si>
  <si>
    <t>Подпрограмма 1</t>
  </si>
  <si>
    <r>
      <rPr>
        <b/>
        <sz val="10"/>
        <color indexed="8"/>
        <rFont val="Calibri"/>
        <family val="2"/>
      </rPr>
      <t xml:space="preserve">Обеспечение функционирования  и развития системы культуры </t>
    </r>
    <r>
      <rPr>
        <b/>
        <sz val="10"/>
        <rFont val="Calibri"/>
        <family val="2"/>
      </rPr>
      <t xml:space="preserve">в </t>
    </r>
    <r>
      <rPr>
        <b/>
        <sz val="10"/>
        <color indexed="8"/>
        <rFont val="Calibri"/>
        <family val="2"/>
      </rPr>
      <t>Мари-Турекском муниципальном районе</t>
    </r>
  </si>
  <si>
    <t>957 0801 0200000000 000</t>
  </si>
  <si>
    <t>Основное мероприятие</t>
  </si>
  <si>
    <t>Развитие  деятельности культурно-досуговых учреждений</t>
  </si>
  <si>
    <t>Муниципальное бюджетное учреждение культуры "Мари-Турекская межпоселенческая централизованная клубная система"</t>
  </si>
  <si>
    <t>957 0801 0210229260 611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</si>
  <si>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</si>
  <si>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957 0801 02102L4670 612</t>
  </si>
  <si>
    <t>Приобретение передвижного многофункционального культурного центра для обслуживания сельского населения субъектов Российской Федерации</t>
  </si>
  <si>
    <t>957 0801 021A155190 612</t>
  </si>
  <si>
    <t>Субсидии на государственную поддержку отрасли культуры(Федеральный проект «Творческие люди»)</t>
  </si>
  <si>
    <t>957 0801 021A255190</t>
  </si>
  <si>
    <t>Поощрение за достижение показателей деятельности органов исполнительной власти субъектов Российской Федерации</t>
  </si>
  <si>
    <t>957 0801 0210255490 611</t>
  </si>
  <si>
    <t>Внебюджетные источники</t>
  </si>
  <si>
    <t>957 0000 00000000 000</t>
  </si>
  <si>
    <t>Развитие деятельности библиотек</t>
  </si>
  <si>
    <t>Муниципальное бюджетное учреждение Мари-Турекская межпоселенческая центральная библиотека</t>
  </si>
  <si>
    <t>957 0801 02104290 611</t>
  </si>
  <si>
    <t>Субсидии на государственную поддержку отрасли культуры (оснащение книжного фонда)</t>
  </si>
  <si>
    <t>957 0801 02104L5190</t>
  </si>
  <si>
    <t>957 0801 0210455490 611</t>
  </si>
  <si>
    <t>Развитие деятельности музея</t>
  </si>
  <si>
    <t>Муниципальное бюджетное учреждение культуры "Краеведческий музей им.В.П.Мосолова"</t>
  </si>
  <si>
    <t>957 0801 021039280 611</t>
  </si>
  <si>
    <t>Развитие деятельности учреждения дополнительного образования</t>
  </si>
  <si>
    <t>Муниципальное бюджетное образовательное учреждение дополнительного образования детей "Школа искусств п.Мари-Турек"</t>
  </si>
  <si>
    <t>957 0703 0210129270 611</t>
  </si>
  <si>
    <t>Оснащение образовательных учреждений в сфере культуры музыкальными инструментами, оборудованием и учебными материалами</t>
  </si>
  <si>
    <t>957 0703 021A155190</t>
  </si>
  <si>
    <t>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</si>
  <si>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957 0801 0210570100 612</t>
  </si>
  <si>
    <t>Подпрограмма 2</t>
  </si>
  <si>
    <t>Поддержка и развитие средств массовой информации в Мари-Турекском муниципальном районе</t>
  </si>
  <si>
    <t>Муниципальное автономное учреждение "Редакция Мари-Турекская районная газета "Знамя"</t>
  </si>
  <si>
    <t>957 0000 0220000000 621</t>
  </si>
  <si>
    <t>Развитие средств массовой информации</t>
  </si>
  <si>
    <t>957 0412 0220129400 621</t>
  </si>
  <si>
    <t>Подпрограмма 3</t>
  </si>
  <si>
    <t>Развитие массового спорта, организация пропаганды спорта в Мари-Турекском муниципальном районе</t>
  </si>
  <si>
    <t>Отдел культуры, физической культуры и спорта администрации муниципального образования "Мари-Турекский муниципальный район"</t>
  </si>
  <si>
    <t>957 0000 0230000000 244</t>
  </si>
  <si>
    <t xml:space="preserve">Развитие массового спорта, организация пропаганды спорта </t>
  </si>
  <si>
    <t>957 1102 0230129410 244</t>
  </si>
  <si>
    <t>Подпрограмма 4</t>
  </si>
  <si>
    <t>Обеспечение реализации муниципальной программы "Развитие культуры, физической культуры и спорта, туризма и средств массовой информации в Мари-Турекском муниципальном районе на 2017-2025 годы"</t>
  </si>
  <si>
    <t>957 0000 0250000000 000</t>
  </si>
  <si>
    <t>Центральный аппарат</t>
  </si>
  <si>
    <t>957 0104 0250129020 000</t>
  </si>
  <si>
    <t>Дотации за достижение показателей деятельности органов местного самоуправления для поощрения муниципальных служащих</t>
  </si>
  <si>
    <t>957 0104 0250129650 121 211</t>
  </si>
  <si>
    <t>Расходы на содержание централизованной бухгалтерии</t>
  </si>
  <si>
    <t>957 0804 0250129100 000</t>
  </si>
  <si>
    <t>Информация о расходах источников ресурсного обеспечения на реализацию целей муниципальной программы за 2022 год.</t>
  </si>
  <si>
    <t>Статус</t>
  </si>
  <si>
    <t>Источники ресурсного обеспечения</t>
  </si>
  <si>
    <t>Оценка расходов (в соответствии с муниципальной программой)</t>
  </si>
  <si>
    <t>Фактические расходы (кассовые расходы источников ресурсного обеспечения)</t>
  </si>
  <si>
    <t>Развитие культуры, физической культуры и спорта, туризма и средств массовой инфрмации в Мари-Турекском муниципальном районе на 2017-2025 годы</t>
  </si>
  <si>
    <t>всего</t>
  </si>
  <si>
    <t>федеральный бюджет</t>
  </si>
  <si>
    <t xml:space="preserve"> республиканский бюджет </t>
  </si>
  <si>
    <t>Бюджет Мари-Турекского муниципального района</t>
  </si>
  <si>
    <t>Подпрограмма</t>
  </si>
  <si>
    <t>Обеспечение функционирования и развития системы культуры в Мари-Турекском муниципальном районе</t>
  </si>
  <si>
    <t>Развитие деятельности культурно-досуговых учреждений</t>
  </si>
  <si>
    <t>Развитие  деятельности музея</t>
  </si>
  <si>
    <t>Развитие  деятельности библиотек</t>
  </si>
  <si>
    <t>Финансирование расходов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</t>
  </si>
  <si>
    <t>Поддержка и развитие массовой информации в Мари-Турекском муницпальном районе</t>
  </si>
  <si>
    <t xml:space="preserve">         </t>
  </si>
  <si>
    <t xml:space="preserve">Развитие массового спорта, организация пропаганды спорта в Мари-Турекском муниципальном районе </t>
  </si>
  <si>
    <t>Обеспечение реализации муниципальной программы "Развитие культуры в Мари-Турекском муниципальном районе</t>
  </si>
  <si>
    <t>Наименование услуги, показателя, объема услуги, подпрогораммы, ведомственной целевой программы, основного мероприятия</t>
  </si>
  <si>
    <t>Значение показателя</t>
  </si>
  <si>
    <t>Расходы бюджета Отдела культуры, физической культуры и спорта администрации Мари-Турекского муниципального района</t>
  </si>
  <si>
    <t>план</t>
  </si>
  <si>
    <t>факт</t>
  </si>
  <si>
    <r>
      <rPr>
        <b/>
        <sz val="10"/>
        <color indexed="8"/>
        <rFont val="Calibri"/>
        <family val="2"/>
      </rPr>
      <t xml:space="preserve">Обеспечение функционирования  и развития системы культуры </t>
    </r>
    <r>
      <rPr>
        <b/>
        <sz val="10"/>
        <rFont val="Calibri"/>
        <family val="2"/>
      </rPr>
      <t>в</t>
    </r>
    <r>
      <rPr>
        <b/>
        <sz val="10"/>
        <color indexed="8"/>
        <rFont val="Calibri"/>
        <family val="2"/>
      </rPr>
      <t xml:space="preserve"> Мари-Турекском муниципальном районе</t>
    </r>
  </si>
  <si>
    <t xml:space="preserve">        Основное мероприятие "Мероприятия по развитию массового спорта, организация пропаганды спорта"</t>
  </si>
  <si>
    <t xml:space="preserve">          Проведение спортивно-массовых мероприятий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</si>
</sst>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vertical="top" wrapText="1"/>
      <protection/>
    </xf>
  </cellStyleXfs>
  <cellXfs count="5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vertical="top" wrapText="1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7" fillId="2" borderId="1" xfId="0" applyFont="1" applyFill="1" applyBorder="1" applyAlignment="1">
      <alignment vertical="top" wrapText="1"/>
    </xf>
    <xf numFmtId="164" fontId="6" fillId="2" borderId="1" xfId="0" applyFont="1" applyFill="1" applyBorder="1" applyAlignment="1">
      <alignment vertical="top" wrapText="1"/>
    </xf>
    <xf numFmtId="164" fontId="7" fillId="0" borderId="1" xfId="0" applyFont="1" applyFill="1" applyBorder="1" applyAlignment="1">
      <alignment vertical="top" wrapText="1"/>
    </xf>
    <xf numFmtId="164" fontId="6" fillId="2" borderId="1" xfId="0" applyFont="1" applyFill="1" applyBorder="1" applyAlignment="1">
      <alignment horizontal="left" vertical="top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/>
    </xf>
    <xf numFmtId="164" fontId="0" fillId="0" borderId="1" xfId="0" applyFont="1" applyBorder="1" applyAlignment="1">
      <alignment vertical="top" wrapText="1"/>
    </xf>
    <xf numFmtId="164" fontId="0" fillId="2" borderId="0" xfId="0" applyFill="1" applyAlignment="1">
      <alignment/>
    </xf>
    <xf numFmtId="164" fontId="5" fillId="0" borderId="1" xfId="0" applyFont="1" applyBorder="1" applyAlignment="1">
      <alignment vertical="top" wrapText="1"/>
    </xf>
    <xf numFmtId="164" fontId="0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top" wrapText="1"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/>
    </xf>
    <xf numFmtId="164" fontId="3" fillId="0" borderId="2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 vertical="top" wrapText="1"/>
    </xf>
    <xf numFmtId="164" fontId="0" fillId="0" borderId="0" xfId="0" applyAlignment="1">
      <alignment horizontal="center" vertical="center"/>
    </xf>
    <xf numFmtId="164" fontId="8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vertical="top" wrapText="1"/>
    </xf>
    <xf numFmtId="164" fontId="9" fillId="0" borderId="1" xfId="0" applyFont="1" applyBorder="1" applyAlignment="1">
      <alignment vertical="top" wrapText="1"/>
    </xf>
    <xf numFmtId="164" fontId="10" fillId="0" borderId="1" xfId="0" applyFont="1" applyBorder="1" applyAlignment="1">
      <alignment vertical="top" wrapText="1"/>
    </xf>
    <xf numFmtId="164" fontId="1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vertical="top" wrapText="1"/>
    </xf>
    <xf numFmtId="164" fontId="9" fillId="2" borderId="1" xfId="20" applyNumberFormat="1" applyFont="1" applyFill="1" applyAlignment="1" applyProtection="1">
      <alignment vertical="top" wrapText="1"/>
      <protection/>
    </xf>
    <xf numFmtId="164" fontId="10" fillId="2" borderId="1" xfId="20" applyNumberFormat="1" applyFont="1" applyFill="1" applyProtection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view="pageBreakPreview" zoomScaleSheetLayoutView="100" workbookViewId="0" topLeftCell="A25">
      <selection activeCell="O18" sqref="O18"/>
    </sheetView>
  </sheetViews>
  <sheetFormatPr defaultColWidth="9.140625" defaultRowHeight="15"/>
  <cols>
    <col min="2" max="2" width="13.7109375" style="0" customWidth="1"/>
    <col min="3" max="4" width="24.8515625" style="0" customWidth="1"/>
    <col min="5" max="5" width="14.00390625" style="0" customWidth="1"/>
    <col min="6" max="6" width="13.8515625" style="0" customWidth="1"/>
    <col min="7" max="7" width="13.28125" style="0" customWidth="1"/>
    <col min="8" max="8" width="13.00390625" style="0" customWidth="1"/>
  </cols>
  <sheetData>
    <row r="2" spans="2:8" ht="15.75" customHeight="1">
      <c r="B2" s="1" t="s">
        <v>0</v>
      </c>
      <c r="C2" s="1"/>
      <c r="D2" s="1"/>
      <c r="E2" s="1"/>
      <c r="F2" s="1"/>
      <c r="G2" s="1"/>
      <c r="H2" s="1"/>
    </row>
    <row r="3" spans="2:7" ht="41.25" customHeight="1">
      <c r="B3" s="1"/>
      <c r="C3" s="1"/>
      <c r="D3" s="1"/>
      <c r="E3" s="1"/>
      <c r="F3" s="1"/>
      <c r="G3" s="1"/>
    </row>
    <row r="5" spans="2:8" ht="15" customHeight="1">
      <c r="B5" s="2" t="s">
        <v>1</v>
      </c>
      <c r="C5" s="3" t="s">
        <v>2</v>
      </c>
      <c r="D5" s="4" t="s">
        <v>3</v>
      </c>
      <c r="E5" s="3" t="s">
        <v>4</v>
      </c>
      <c r="F5" s="5" t="s">
        <v>5</v>
      </c>
      <c r="G5" s="5"/>
      <c r="H5" s="5"/>
    </row>
    <row r="6" spans="2:8" ht="113.25" customHeight="1">
      <c r="B6" s="2"/>
      <c r="C6" s="3"/>
      <c r="D6" s="4"/>
      <c r="E6" s="3"/>
      <c r="F6" s="6" t="s">
        <v>6</v>
      </c>
      <c r="G6" s="6" t="s">
        <v>7</v>
      </c>
      <c r="H6" s="6" t="s">
        <v>8</v>
      </c>
    </row>
    <row r="7" spans="2:8" ht="20.25" customHeight="1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2:8" ht="122.25" customHeight="1">
      <c r="B8" s="8" t="s">
        <v>9</v>
      </c>
      <c r="C8" s="8" t="s">
        <v>10</v>
      </c>
      <c r="D8" s="8" t="s">
        <v>11</v>
      </c>
      <c r="E8" s="9" t="s">
        <v>12</v>
      </c>
      <c r="F8" s="10">
        <f>F9+F25+F26+F29+F31</f>
        <v>68899.69</v>
      </c>
      <c r="G8" s="10">
        <f>G9+G25+G26+G29+G31</f>
        <v>97911.89</v>
      </c>
      <c r="H8" s="10">
        <f>H9+H25+H26+H29+H31</f>
        <v>97911.89</v>
      </c>
    </row>
    <row r="9" spans="2:8" ht="104.25" customHeight="1">
      <c r="B9" s="8" t="s">
        <v>13</v>
      </c>
      <c r="C9" s="8" t="s">
        <v>14</v>
      </c>
      <c r="D9" s="8" t="s">
        <v>11</v>
      </c>
      <c r="E9" s="9" t="s">
        <v>15</v>
      </c>
      <c r="F9" s="10">
        <f>F10+F11+F12+F13+F14+F15+F16+F17+F18+F19+F20+F21+F22+F23+F24</f>
        <v>52280.99</v>
      </c>
      <c r="G9" s="10">
        <f>G10+G11+G12+G13+G14+G15+G16+G17+G18+G19+G20+G21+G23+G22+G24</f>
        <v>77995.08</v>
      </c>
      <c r="H9" s="10">
        <f>H10+H11+H12+H13+H14+H15+H16+H17+H18+H19+H20+H21+H22+H23+H24</f>
        <v>77995.08</v>
      </c>
    </row>
    <row r="10" spans="2:8" ht="76.5">
      <c r="B10" s="11" t="s">
        <v>16</v>
      </c>
      <c r="C10" s="11" t="s">
        <v>17</v>
      </c>
      <c r="D10" s="12" t="s">
        <v>18</v>
      </c>
      <c r="E10" s="13" t="s">
        <v>19</v>
      </c>
      <c r="F10" s="14">
        <v>22359.7</v>
      </c>
      <c r="G10" s="14">
        <v>28441.84</v>
      </c>
      <c r="H10" s="14">
        <v>28441.84</v>
      </c>
    </row>
    <row r="11" spans="2:8" ht="60.75">
      <c r="B11" s="11" t="s">
        <v>16</v>
      </c>
      <c r="C11" s="15" t="s">
        <v>20</v>
      </c>
      <c r="D11" s="12"/>
      <c r="E11" s="13" t="s">
        <v>21</v>
      </c>
      <c r="F11" s="14">
        <v>952.59</v>
      </c>
      <c r="G11" s="14">
        <v>952.59</v>
      </c>
      <c r="H11" s="14">
        <v>952.59</v>
      </c>
    </row>
    <row r="12" spans="2:8" ht="60.75">
      <c r="B12" s="16" t="s">
        <v>16</v>
      </c>
      <c r="C12" s="17" t="s">
        <v>22</v>
      </c>
      <c r="D12" s="18"/>
      <c r="E12" s="19" t="s">
        <v>23</v>
      </c>
      <c r="F12" s="20">
        <v>4733.9</v>
      </c>
      <c r="G12" s="20">
        <v>4733.9</v>
      </c>
      <c r="H12" s="20">
        <v>4733.9</v>
      </c>
    </row>
    <row r="13" spans="2:8" ht="51">
      <c r="B13" s="16" t="s">
        <v>16</v>
      </c>
      <c r="C13" s="17" t="s">
        <v>24</v>
      </c>
      <c r="D13" s="18"/>
      <c r="E13" s="19" t="s">
        <v>25</v>
      </c>
      <c r="F13" s="20">
        <v>0</v>
      </c>
      <c r="G13" s="20">
        <v>51</v>
      </c>
      <c r="H13" s="20">
        <v>51</v>
      </c>
    </row>
    <row r="14" spans="2:8" ht="147" customHeight="1">
      <c r="B14" s="16" t="s">
        <v>16</v>
      </c>
      <c r="C14" s="15" t="s">
        <v>26</v>
      </c>
      <c r="D14" s="18"/>
      <c r="E14" s="19" t="s">
        <v>27</v>
      </c>
      <c r="F14" s="20">
        <v>0</v>
      </c>
      <c r="G14" s="20">
        <v>6100</v>
      </c>
      <c r="H14" s="20">
        <v>6100</v>
      </c>
    </row>
    <row r="15" spans="2:8" ht="111" customHeight="1">
      <c r="B15" s="11" t="s">
        <v>16</v>
      </c>
      <c r="C15" s="21" t="s">
        <v>28</v>
      </c>
      <c r="D15" s="11"/>
      <c r="E15" s="13" t="s">
        <v>29</v>
      </c>
      <c r="F15" s="14">
        <v>1990</v>
      </c>
      <c r="G15" s="20">
        <v>10998.5</v>
      </c>
      <c r="H15" s="14">
        <v>10998.5</v>
      </c>
    </row>
    <row r="16" spans="2:9" s="22" customFormat="1" ht="163.5" customHeight="1">
      <c r="B16" s="11" t="s">
        <v>16</v>
      </c>
      <c r="C16" s="11" t="s">
        <v>30</v>
      </c>
      <c r="D16" s="11" t="s">
        <v>31</v>
      </c>
      <c r="E16" s="13" t="s">
        <v>32</v>
      </c>
      <c r="F16" s="14">
        <v>10432.4</v>
      </c>
      <c r="G16" s="14">
        <v>12844.8</v>
      </c>
      <c r="H16" s="14">
        <v>12844.8</v>
      </c>
      <c r="I16"/>
    </row>
    <row r="17" spans="2:9" s="22" customFormat="1" ht="163.5" customHeight="1">
      <c r="B17" s="16" t="s">
        <v>16</v>
      </c>
      <c r="C17" s="17" t="s">
        <v>33</v>
      </c>
      <c r="D17" s="11"/>
      <c r="E17" s="19" t="s">
        <v>34</v>
      </c>
      <c r="F17" s="20">
        <v>99</v>
      </c>
      <c r="G17" s="20">
        <v>99</v>
      </c>
      <c r="H17" s="20">
        <v>99</v>
      </c>
      <c r="I17"/>
    </row>
    <row r="18" spans="2:9" s="22" customFormat="1" ht="163.5" customHeight="1">
      <c r="B18" s="16" t="s">
        <v>16</v>
      </c>
      <c r="C18" s="15" t="s">
        <v>26</v>
      </c>
      <c r="D18" s="11"/>
      <c r="E18" s="19" t="s">
        <v>35</v>
      </c>
      <c r="F18" s="20">
        <v>0</v>
      </c>
      <c r="G18" s="20">
        <v>1500</v>
      </c>
      <c r="H18" s="20">
        <v>1500</v>
      </c>
      <c r="I18"/>
    </row>
    <row r="19" spans="2:8" s="22" customFormat="1" ht="114" customHeight="1">
      <c r="B19" s="11" t="s">
        <v>16</v>
      </c>
      <c r="C19" s="21" t="s">
        <v>28</v>
      </c>
      <c r="D19" s="11"/>
      <c r="E19" s="13" t="s">
        <v>29</v>
      </c>
      <c r="F19" s="14">
        <v>60</v>
      </c>
      <c r="G19" s="20">
        <v>40.9</v>
      </c>
      <c r="H19" s="14">
        <v>40.9</v>
      </c>
    </row>
    <row r="20" spans="2:8" s="22" customFormat="1" ht="163.5" customHeight="1">
      <c r="B20" s="11" t="s">
        <v>16</v>
      </c>
      <c r="C20" s="11" t="s">
        <v>36</v>
      </c>
      <c r="D20" s="11" t="s">
        <v>37</v>
      </c>
      <c r="E20" s="13" t="s">
        <v>38</v>
      </c>
      <c r="F20" s="14">
        <v>1456.7</v>
      </c>
      <c r="G20" s="14">
        <v>1668.13</v>
      </c>
      <c r="H20" s="14">
        <v>1668.13</v>
      </c>
    </row>
    <row r="21" spans="2:8" s="22" customFormat="1" ht="163.5" customHeight="1">
      <c r="B21" s="11" t="s">
        <v>16</v>
      </c>
      <c r="C21" s="21" t="s">
        <v>28</v>
      </c>
      <c r="D21" s="11"/>
      <c r="E21" s="13" t="s">
        <v>29</v>
      </c>
      <c r="F21" s="14">
        <v>80</v>
      </c>
      <c r="G21" s="20">
        <v>80</v>
      </c>
      <c r="H21" s="14">
        <v>80</v>
      </c>
    </row>
    <row r="22" spans="2:8" ht="79.5" customHeight="1">
      <c r="B22" s="11" t="s">
        <v>16</v>
      </c>
      <c r="C22" s="11" t="s">
        <v>39</v>
      </c>
      <c r="D22" s="11" t="s">
        <v>40</v>
      </c>
      <c r="E22" s="13" t="s">
        <v>41</v>
      </c>
      <c r="F22" s="14">
        <v>7583.7</v>
      </c>
      <c r="G22" s="14">
        <v>8015.5</v>
      </c>
      <c r="H22" s="14">
        <v>8015.5</v>
      </c>
    </row>
    <row r="23" spans="2:8" ht="102" customHeight="1">
      <c r="B23" s="16" t="s">
        <v>16</v>
      </c>
      <c r="C23" s="17" t="s">
        <v>42</v>
      </c>
      <c r="D23" s="11"/>
      <c r="E23" s="19" t="s">
        <v>43</v>
      </c>
      <c r="F23" s="20">
        <v>2133</v>
      </c>
      <c r="G23" s="20">
        <v>2001.22</v>
      </c>
      <c r="H23" s="20">
        <v>2001.22</v>
      </c>
    </row>
    <row r="24" spans="2:8" ht="24.75">
      <c r="B24" s="11" t="s">
        <v>16</v>
      </c>
      <c r="C24" s="21" t="s">
        <v>28</v>
      </c>
      <c r="D24" s="11"/>
      <c r="E24" s="13" t="s">
        <v>29</v>
      </c>
      <c r="F24" s="14">
        <v>400</v>
      </c>
      <c r="G24" s="20">
        <v>467.7</v>
      </c>
      <c r="H24" s="14">
        <v>467.7</v>
      </c>
    </row>
    <row r="25" spans="2:8" ht="91.5">
      <c r="B25" s="8" t="s">
        <v>16</v>
      </c>
      <c r="C25" s="8" t="s">
        <v>44</v>
      </c>
      <c r="D25" s="8" t="s">
        <v>11</v>
      </c>
      <c r="E25" s="9" t="s">
        <v>45</v>
      </c>
      <c r="F25" s="2">
        <v>911.1</v>
      </c>
      <c r="G25" s="2">
        <v>784.4</v>
      </c>
      <c r="H25" s="2">
        <v>784.4</v>
      </c>
    </row>
    <row r="26" spans="2:8" ht="42">
      <c r="B26" s="8" t="s">
        <v>46</v>
      </c>
      <c r="C26" s="23" t="s">
        <v>47</v>
      </c>
      <c r="D26" s="8" t="s">
        <v>48</v>
      </c>
      <c r="E26" s="9" t="s">
        <v>49</v>
      </c>
      <c r="F26" s="10">
        <f>F27+F28</f>
        <v>3507.4</v>
      </c>
      <c r="G26" s="10">
        <f>G27+G28</f>
        <v>4278</v>
      </c>
      <c r="H26" s="10">
        <f>H27+H28</f>
        <v>4278</v>
      </c>
    </row>
    <row r="27" spans="2:8" ht="42">
      <c r="B27" s="11" t="s">
        <v>16</v>
      </c>
      <c r="C27" s="11" t="s">
        <v>50</v>
      </c>
      <c r="D27" s="11" t="s">
        <v>48</v>
      </c>
      <c r="E27" s="13" t="s">
        <v>51</v>
      </c>
      <c r="F27" s="14">
        <v>1307.4</v>
      </c>
      <c r="G27" s="14">
        <v>1522.4</v>
      </c>
      <c r="H27" s="14">
        <v>1522.4</v>
      </c>
    </row>
    <row r="28" spans="2:8" ht="24.75">
      <c r="B28" s="11" t="s">
        <v>16</v>
      </c>
      <c r="C28" s="21" t="s">
        <v>28</v>
      </c>
      <c r="D28" s="11"/>
      <c r="E28" s="13" t="s">
        <v>29</v>
      </c>
      <c r="F28" s="14">
        <v>2200</v>
      </c>
      <c r="G28" s="20">
        <v>2755.6</v>
      </c>
      <c r="H28" s="20">
        <v>2755.6</v>
      </c>
    </row>
    <row r="29" spans="2:8" ht="61.5">
      <c r="B29" s="8" t="s">
        <v>52</v>
      </c>
      <c r="C29" s="23" t="s">
        <v>53</v>
      </c>
      <c r="D29" s="8" t="s">
        <v>54</v>
      </c>
      <c r="E29" s="9" t="s">
        <v>55</v>
      </c>
      <c r="F29" s="10">
        <f>F30</f>
        <v>100</v>
      </c>
      <c r="G29" s="10">
        <f>G30</f>
        <v>111</v>
      </c>
      <c r="H29" s="10">
        <f>H30</f>
        <v>111</v>
      </c>
    </row>
    <row r="30" spans="2:8" ht="51.75">
      <c r="B30" s="11" t="s">
        <v>16</v>
      </c>
      <c r="C30" s="11" t="s">
        <v>56</v>
      </c>
      <c r="D30" s="11" t="s">
        <v>11</v>
      </c>
      <c r="E30" s="13" t="s">
        <v>57</v>
      </c>
      <c r="F30" s="14">
        <v>100</v>
      </c>
      <c r="G30" s="14">
        <v>111</v>
      </c>
      <c r="H30" s="14">
        <v>111</v>
      </c>
    </row>
    <row r="31" spans="2:8" ht="81.75">
      <c r="B31" s="8" t="s">
        <v>58</v>
      </c>
      <c r="C31" s="23" t="s">
        <v>59</v>
      </c>
      <c r="D31" s="8" t="s">
        <v>11</v>
      </c>
      <c r="E31" s="9" t="s">
        <v>60</v>
      </c>
      <c r="F31" s="10">
        <f>F32+F35+F33+F34</f>
        <v>12100.199999999999</v>
      </c>
      <c r="G31" s="10">
        <f>G32+G35+G33+G34</f>
        <v>14743.41</v>
      </c>
      <c r="H31" s="10">
        <f>H32+H35+H33+H34</f>
        <v>14743.41</v>
      </c>
    </row>
    <row r="32" spans="2:8" ht="51.75">
      <c r="B32" s="11" t="s">
        <v>16</v>
      </c>
      <c r="C32" s="11" t="s">
        <v>61</v>
      </c>
      <c r="D32" s="11" t="s">
        <v>11</v>
      </c>
      <c r="E32" s="13" t="s">
        <v>62</v>
      </c>
      <c r="F32" s="14">
        <v>1420.9</v>
      </c>
      <c r="G32" s="14">
        <v>1530</v>
      </c>
      <c r="H32" s="14">
        <v>1530</v>
      </c>
    </row>
    <row r="33" spans="2:8" ht="51.75">
      <c r="B33" s="11" t="s">
        <v>16</v>
      </c>
      <c r="C33" s="11" t="s">
        <v>63</v>
      </c>
      <c r="D33" s="11" t="s">
        <v>11</v>
      </c>
      <c r="E33" s="13" t="s">
        <v>64</v>
      </c>
      <c r="F33" s="14">
        <v>0</v>
      </c>
      <c r="G33" s="14">
        <v>52.01</v>
      </c>
      <c r="H33" s="14">
        <v>52.01</v>
      </c>
    </row>
    <row r="34" spans="2:8" ht="51.75">
      <c r="B34" s="11" t="s">
        <v>16</v>
      </c>
      <c r="C34" s="11" t="s">
        <v>65</v>
      </c>
      <c r="D34" s="11" t="s">
        <v>11</v>
      </c>
      <c r="E34" s="13" t="s">
        <v>66</v>
      </c>
      <c r="F34" s="14">
        <v>10679.3</v>
      </c>
      <c r="G34" s="14">
        <v>13161.4</v>
      </c>
      <c r="H34" s="14">
        <v>13161.4</v>
      </c>
    </row>
  </sheetData>
  <sheetProtection selectLockedCells="1" selectUnlockedCells="1"/>
  <mergeCells count="6">
    <mergeCell ref="B2:H3"/>
    <mergeCell ref="B5:B6"/>
    <mergeCell ref="C5:C6"/>
    <mergeCell ref="D5:D6"/>
    <mergeCell ref="E5:E6"/>
    <mergeCell ref="F5:H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J58"/>
  <sheetViews>
    <sheetView view="pageBreakPreview" zoomScaleSheetLayoutView="100" workbookViewId="0" topLeftCell="A4">
      <selection activeCell="E20" sqref="E20"/>
    </sheetView>
  </sheetViews>
  <sheetFormatPr defaultColWidth="9.140625" defaultRowHeight="15"/>
  <cols>
    <col min="2" max="2" width="16.28125" style="0" customWidth="1"/>
    <col min="3" max="3" width="23.421875" style="0" customWidth="1"/>
    <col min="4" max="4" width="18.00390625" style="0" customWidth="1"/>
    <col min="5" max="5" width="16.7109375" style="0" customWidth="1"/>
    <col min="6" max="6" width="17.8515625" style="22" customWidth="1"/>
  </cols>
  <sheetData>
    <row r="5" spans="2:6" ht="15.75" customHeight="1">
      <c r="B5" s="24" t="s">
        <v>67</v>
      </c>
      <c r="C5" s="24"/>
      <c r="D5" s="24"/>
      <c r="E5" s="24"/>
      <c r="F5" s="24"/>
    </row>
    <row r="6" spans="2:6" ht="15">
      <c r="B6" s="24"/>
      <c r="C6" s="24"/>
      <c r="D6" s="24"/>
      <c r="E6" s="24"/>
      <c r="F6" s="24"/>
    </row>
    <row r="9" spans="2:6" ht="87" customHeight="1">
      <c r="B9" s="2" t="s">
        <v>68</v>
      </c>
      <c r="C9" s="25" t="s">
        <v>2</v>
      </c>
      <c r="D9" s="3" t="s">
        <v>69</v>
      </c>
      <c r="E9" s="3" t="s">
        <v>70</v>
      </c>
      <c r="F9" s="26" t="s">
        <v>71</v>
      </c>
    </row>
    <row r="10" spans="2:6" ht="17.25" customHeight="1">
      <c r="B10" s="2"/>
      <c r="C10" s="25"/>
      <c r="D10" s="3"/>
      <c r="E10" s="3"/>
      <c r="F10" s="26"/>
    </row>
    <row r="11" spans="2:6" ht="15">
      <c r="B11" s="14">
        <v>1</v>
      </c>
      <c r="C11" s="14">
        <v>2</v>
      </c>
      <c r="D11" s="14">
        <v>3</v>
      </c>
      <c r="E11" s="14">
        <v>4</v>
      </c>
      <c r="F11" s="20">
        <v>5</v>
      </c>
    </row>
    <row r="12" spans="2:6" ht="15" customHeight="1">
      <c r="B12" s="3" t="s">
        <v>9</v>
      </c>
      <c r="C12" s="3" t="s">
        <v>72</v>
      </c>
      <c r="D12" s="27" t="s">
        <v>73</v>
      </c>
      <c r="E12" s="14">
        <f>E13+E14+E15+E16</f>
        <v>97911.89</v>
      </c>
      <c r="F12" s="20">
        <f>F13+F14+F15+F16</f>
        <v>97911.89</v>
      </c>
    </row>
    <row r="13" spans="2:6" ht="30" customHeight="1">
      <c r="B13" s="3"/>
      <c r="C13" s="3"/>
      <c r="D13" s="28" t="s">
        <v>74</v>
      </c>
      <c r="E13" s="14">
        <f aca="true" t="shared" si="0" ref="E13:E14">E18</f>
        <v>7680.77</v>
      </c>
      <c r="F13" s="20">
        <f aca="true" t="shared" si="1" ref="F13:F14">F18</f>
        <v>7680.77</v>
      </c>
    </row>
    <row r="14" spans="2:6" ht="36" customHeight="1">
      <c r="B14" s="3"/>
      <c r="C14" s="3"/>
      <c r="D14" s="28" t="s">
        <v>75</v>
      </c>
      <c r="E14" s="14">
        <f t="shared" si="0"/>
        <v>8530.52</v>
      </c>
      <c r="F14" s="20">
        <f t="shared" si="1"/>
        <v>8530.52</v>
      </c>
    </row>
    <row r="15" spans="2:6" ht="60">
      <c r="B15" s="3"/>
      <c r="C15" s="3"/>
      <c r="D15" s="28" t="s">
        <v>76</v>
      </c>
      <c r="E15" s="14">
        <f>E20+E43+E49+E53</f>
        <v>67357.9</v>
      </c>
      <c r="F15" s="20">
        <f>F20+F43+F49+F53</f>
        <v>67357.9</v>
      </c>
    </row>
    <row r="16" spans="2:6" ht="30">
      <c r="B16" s="3"/>
      <c r="C16" s="3"/>
      <c r="D16" s="28" t="s">
        <v>28</v>
      </c>
      <c r="E16" s="14">
        <f>E21+E44</f>
        <v>14342.7</v>
      </c>
      <c r="F16" s="20">
        <f>F21+F44</f>
        <v>14342.7</v>
      </c>
    </row>
    <row r="17" spans="2:6" ht="15" customHeight="1">
      <c r="B17" s="3" t="s">
        <v>77</v>
      </c>
      <c r="C17" s="3" t="s">
        <v>78</v>
      </c>
      <c r="D17" s="27" t="s">
        <v>73</v>
      </c>
      <c r="E17" s="14">
        <f>E18+E19+E20+E21</f>
        <v>78779.48999999999</v>
      </c>
      <c r="F17" s="20">
        <f>F18+F19+F20+F21</f>
        <v>78779.48999999999</v>
      </c>
    </row>
    <row r="18" spans="2:6" ht="30" customHeight="1">
      <c r="B18" s="3"/>
      <c r="C18" s="3"/>
      <c r="D18" s="28" t="s">
        <v>74</v>
      </c>
      <c r="E18" s="14">
        <f>E23+E36+E28</f>
        <v>7680.77</v>
      </c>
      <c r="F18" s="20">
        <f>F23+F36+F28</f>
        <v>7680.77</v>
      </c>
    </row>
    <row r="19" spans="2:6" ht="30">
      <c r="B19" s="3"/>
      <c r="C19" s="3"/>
      <c r="D19" s="28" t="s">
        <v>75</v>
      </c>
      <c r="E19" s="14">
        <f>E24+E37+E41+E29</f>
        <v>8530.52</v>
      </c>
      <c r="F19" s="20">
        <f>F24+F37+F41+F29</f>
        <v>8530.52</v>
      </c>
    </row>
    <row r="20" spans="2:6" ht="60">
      <c r="B20" s="3"/>
      <c r="C20" s="3"/>
      <c r="D20" s="28" t="s">
        <v>76</v>
      </c>
      <c r="E20" s="14">
        <f aca="true" t="shared" si="2" ref="E20:E21">E25+E30+E33+E38</f>
        <v>50981.09999999999</v>
      </c>
      <c r="F20" s="20">
        <f aca="true" t="shared" si="3" ref="F20:F21">F25+F30+F33+F38</f>
        <v>50981.09999999999</v>
      </c>
    </row>
    <row r="21" spans="2:6" ht="30">
      <c r="B21" s="3"/>
      <c r="C21" s="3"/>
      <c r="D21" s="28" t="s">
        <v>28</v>
      </c>
      <c r="E21" s="14">
        <f t="shared" si="2"/>
        <v>11587.1</v>
      </c>
      <c r="F21" s="20">
        <f t="shared" si="3"/>
        <v>11587.1</v>
      </c>
    </row>
    <row r="22" spans="2:6" ht="15" customHeight="1">
      <c r="B22" s="29" t="s">
        <v>16</v>
      </c>
      <c r="C22" s="29" t="s">
        <v>79</v>
      </c>
      <c r="D22" s="27" t="s">
        <v>73</v>
      </c>
      <c r="E22" s="10">
        <f>E25+E26+E23+E24</f>
        <v>51277.87</v>
      </c>
      <c r="F22" s="30">
        <f>F25+F26+F23+F24</f>
        <v>51277.87</v>
      </c>
    </row>
    <row r="23" spans="2:6" ht="24.75">
      <c r="B23" s="29"/>
      <c r="C23" s="29"/>
      <c r="D23" s="28" t="s">
        <v>74</v>
      </c>
      <c r="E23" s="31">
        <v>5621.97</v>
      </c>
      <c r="F23" s="31">
        <v>5621.97</v>
      </c>
    </row>
    <row r="24" spans="2:6" ht="24.75">
      <c r="B24" s="29"/>
      <c r="C24" s="29"/>
      <c r="D24" s="28" t="s">
        <v>75</v>
      </c>
      <c r="E24" s="32">
        <v>6205.1</v>
      </c>
      <c r="F24" s="32">
        <v>6205.1</v>
      </c>
    </row>
    <row r="25" spans="2:6" ht="47.25">
      <c r="B25" s="29"/>
      <c r="C25" s="29"/>
      <c r="D25" s="28" t="s">
        <v>76</v>
      </c>
      <c r="E25" s="33">
        <v>28452.3</v>
      </c>
      <c r="F25" s="33">
        <v>28452.3</v>
      </c>
    </row>
    <row r="26" spans="2:6" ht="24.75">
      <c r="B26" s="29"/>
      <c r="C26" s="29"/>
      <c r="D26" s="28" t="s">
        <v>28</v>
      </c>
      <c r="E26" s="20">
        <v>10998.5</v>
      </c>
      <c r="F26" s="20">
        <v>10998.5</v>
      </c>
    </row>
    <row r="27" spans="2:6" ht="15" customHeight="1">
      <c r="B27" s="29" t="s">
        <v>16</v>
      </c>
      <c r="C27" s="29" t="s">
        <v>39</v>
      </c>
      <c r="D27" s="27" t="s">
        <v>73</v>
      </c>
      <c r="E27" s="10">
        <f>E30+E31+E28+E29</f>
        <v>10484.42</v>
      </c>
      <c r="F27" s="30">
        <f>F30+F31+F28+F29</f>
        <v>10484.42</v>
      </c>
    </row>
    <row r="28" spans="2:6" ht="15" customHeight="1">
      <c r="B28" s="29"/>
      <c r="C28" s="29"/>
      <c r="D28" s="28" t="s">
        <v>74</v>
      </c>
      <c r="E28" s="31">
        <v>1960.8</v>
      </c>
      <c r="F28" s="31">
        <v>1960.8</v>
      </c>
    </row>
    <row r="29" spans="2:6" ht="15" customHeight="1">
      <c r="B29" s="29"/>
      <c r="C29" s="29"/>
      <c r="D29" s="28" t="s">
        <v>75</v>
      </c>
      <c r="E29" s="31">
        <v>40.02</v>
      </c>
      <c r="F29" s="31">
        <v>40.02</v>
      </c>
    </row>
    <row r="30" spans="2:6" ht="47.25">
      <c r="B30" s="29"/>
      <c r="C30" s="29"/>
      <c r="D30" s="28" t="s">
        <v>76</v>
      </c>
      <c r="E30" s="20">
        <v>8015.9</v>
      </c>
      <c r="F30" s="20">
        <v>8015.9</v>
      </c>
    </row>
    <row r="31" spans="2:6" ht="24.75">
      <c r="B31" s="29"/>
      <c r="C31" s="29"/>
      <c r="D31" s="28" t="s">
        <v>28</v>
      </c>
      <c r="E31" s="20">
        <v>467.7</v>
      </c>
      <c r="F31" s="20">
        <v>467.7</v>
      </c>
    </row>
    <row r="32" spans="2:6" ht="15" customHeight="1">
      <c r="B32" s="29" t="s">
        <v>16</v>
      </c>
      <c r="C32" s="29" t="s">
        <v>80</v>
      </c>
      <c r="D32" s="27" t="s">
        <v>73</v>
      </c>
      <c r="E32" s="10">
        <f>E33+E34</f>
        <v>1748.1</v>
      </c>
      <c r="F32" s="30">
        <f>F33+F34</f>
        <v>1748.1</v>
      </c>
    </row>
    <row r="33" spans="2:6" ht="47.25">
      <c r="B33" s="29"/>
      <c r="C33" s="29"/>
      <c r="D33" s="28" t="s">
        <v>76</v>
      </c>
      <c r="E33" s="20">
        <v>1668.1</v>
      </c>
      <c r="F33" s="20">
        <v>1668.1</v>
      </c>
    </row>
    <row r="34" spans="2:6" ht="24.75">
      <c r="B34" s="29"/>
      <c r="C34" s="29"/>
      <c r="D34" s="28" t="s">
        <v>28</v>
      </c>
      <c r="E34" s="20">
        <v>80</v>
      </c>
      <c r="F34" s="20">
        <v>80</v>
      </c>
    </row>
    <row r="35" spans="2:6" ht="15" customHeight="1">
      <c r="B35" s="29" t="s">
        <v>16</v>
      </c>
      <c r="C35" s="29" t="s">
        <v>81</v>
      </c>
      <c r="D35" s="27" t="s">
        <v>73</v>
      </c>
      <c r="E35" s="10">
        <f>E38+E39+E36+E37</f>
        <v>14484.699999999999</v>
      </c>
      <c r="F35" s="30">
        <f>F36+F37+F38+F39</f>
        <v>14484.699999999999</v>
      </c>
    </row>
    <row r="36" spans="2:6" ht="30">
      <c r="B36" s="29"/>
      <c r="C36" s="29"/>
      <c r="D36" s="28" t="s">
        <v>74</v>
      </c>
      <c r="E36" s="34">
        <v>98</v>
      </c>
      <c r="F36" s="32">
        <v>98</v>
      </c>
    </row>
    <row r="37" spans="2:6" ht="24.75">
      <c r="B37" s="29"/>
      <c r="C37" s="29"/>
      <c r="D37" s="28" t="s">
        <v>75</v>
      </c>
      <c r="E37" s="32">
        <v>1501</v>
      </c>
      <c r="F37" s="32">
        <v>1501</v>
      </c>
    </row>
    <row r="38" spans="2:6" ht="47.25">
      <c r="B38" s="29"/>
      <c r="C38" s="29"/>
      <c r="D38" s="28" t="s">
        <v>76</v>
      </c>
      <c r="E38" s="33">
        <v>12844.8</v>
      </c>
      <c r="F38" s="33">
        <v>12844.8</v>
      </c>
    </row>
    <row r="39" spans="2:6" ht="24.75">
      <c r="B39" s="29"/>
      <c r="C39" s="29"/>
      <c r="D39" s="28" t="s">
        <v>28</v>
      </c>
      <c r="E39" s="20">
        <v>40.9</v>
      </c>
      <c r="F39" s="20">
        <v>40.9</v>
      </c>
    </row>
    <row r="40" spans="2:6" ht="15" customHeight="1">
      <c r="B40" s="29" t="s">
        <v>16</v>
      </c>
      <c r="C40" s="29" t="s">
        <v>82</v>
      </c>
      <c r="D40" s="27" t="s">
        <v>73</v>
      </c>
      <c r="E40" s="10">
        <f>E41</f>
        <v>784.4</v>
      </c>
      <c r="F40" s="30">
        <f>F41</f>
        <v>784.4</v>
      </c>
    </row>
    <row r="41" spans="2:6" ht="47.25">
      <c r="B41" s="29"/>
      <c r="C41" s="29"/>
      <c r="D41" s="28" t="s">
        <v>76</v>
      </c>
      <c r="E41" s="20">
        <v>784.4</v>
      </c>
      <c r="F41" s="20">
        <v>784.4</v>
      </c>
    </row>
    <row r="42" spans="2:6" ht="15" customHeight="1">
      <c r="B42" s="3" t="s">
        <v>77</v>
      </c>
      <c r="C42" s="3" t="s">
        <v>83</v>
      </c>
      <c r="D42" s="27" t="s">
        <v>73</v>
      </c>
      <c r="E42" s="10">
        <f>E43+E44</f>
        <v>4278</v>
      </c>
      <c r="F42" s="30">
        <f>F43+F44</f>
        <v>4278</v>
      </c>
    </row>
    <row r="43" spans="2:10" ht="60" customHeight="1">
      <c r="B43" s="3"/>
      <c r="C43" s="3"/>
      <c r="D43" s="28" t="s">
        <v>76</v>
      </c>
      <c r="E43" s="20">
        <v>1522.4</v>
      </c>
      <c r="F43" s="20">
        <v>1522.4</v>
      </c>
      <c r="J43" t="s">
        <v>84</v>
      </c>
    </row>
    <row r="44" spans="2:6" ht="24.75">
      <c r="B44" s="3"/>
      <c r="C44" s="3"/>
      <c r="D44" s="28" t="s">
        <v>28</v>
      </c>
      <c r="E44" s="20">
        <v>2755.6</v>
      </c>
      <c r="F44" s="20">
        <v>2755.6</v>
      </c>
    </row>
    <row r="45" spans="2:6" ht="15" customHeight="1">
      <c r="B45" s="29" t="s">
        <v>16</v>
      </c>
      <c r="C45" s="29" t="s">
        <v>50</v>
      </c>
      <c r="D45" s="27" t="s">
        <v>73</v>
      </c>
      <c r="E45" s="14">
        <f>E46+E47</f>
        <v>4278</v>
      </c>
      <c r="F45" s="20">
        <f>F46+F47</f>
        <v>4278</v>
      </c>
    </row>
    <row r="46" spans="2:6" ht="47.25">
      <c r="B46" s="29"/>
      <c r="C46" s="29"/>
      <c r="D46" s="28" t="s">
        <v>76</v>
      </c>
      <c r="E46" s="20">
        <v>1522.4</v>
      </c>
      <c r="F46" s="20">
        <v>1522.4</v>
      </c>
    </row>
    <row r="47" spans="2:6" ht="24.75">
      <c r="B47" s="29"/>
      <c r="C47" s="29"/>
      <c r="D47" s="28" t="s">
        <v>28</v>
      </c>
      <c r="E47" s="20">
        <v>2755.6</v>
      </c>
      <c r="F47" s="20">
        <v>2755.6</v>
      </c>
    </row>
    <row r="48" spans="2:6" ht="15" customHeight="1">
      <c r="B48" s="35" t="s">
        <v>77</v>
      </c>
      <c r="C48" s="36" t="s">
        <v>85</v>
      </c>
      <c r="D48" s="27" t="s">
        <v>73</v>
      </c>
      <c r="E48" s="10">
        <f>E49</f>
        <v>111</v>
      </c>
      <c r="F48" s="30">
        <f>F49</f>
        <v>111</v>
      </c>
    </row>
    <row r="49" spans="2:6" ht="60">
      <c r="B49" s="35"/>
      <c r="C49" s="36"/>
      <c r="D49" s="28" t="s">
        <v>76</v>
      </c>
      <c r="E49" s="14">
        <v>111</v>
      </c>
      <c r="F49" s="20">
        <v>111</v>
      </c>
    </row>
    <row r="50" spans="2:6" ht="15" customHeight="1">
      <c r="B50" s="29" t="s">
        <v>16</v>
      </c>
      <c r="C50" s="37" t="s">
        <v>85</v>
      </c>
      <c r="D50" s="27" t="s">
        <v>73</v>
      </c>
      <c r="E50" s="10">
        <f>E51</f>
        <v>111</v>
      </c>
      <c r="F50" s="30">
        <f>F51</f>
        <v>111</v>
      </c>
    </row>
    <row r="51" spans="2:6" ht="60">
      <c r="B51" s="29"/>
      <c r="C51" s="37"/>
      <c r="D51" s="28" t="s">
        <v>76</v>
      </c>
      <c r="E51" s="14">
        <v>111</v>
      </c>
      <c r="F51" s="20">
        <v>111</v>
      </c>
    </row>
    <row r="52" spans="2:6" ht="15" customHeight="1">
      <c r="B52" s="35" t="s">
        <v>77</v>
      </c>
      <c r="C52" s="3" t="s">
        <v>86</v>
      </c>
      <c r="D52" s="27" t="s">
        <v>73</v>
      </c>
      <c r="E52" s="10">
        <f>E54+E56</f>
        <v>14743.4</v>
      </c>
      <c r="F52" s="30">
        <f aca="true" t="shared" si="4" ref="F52:F53">F54+F56</f>
        <v>14743.4</v>
      </c>
    </row>
    <row r="53" spans="2:6" ht="60">
      <c r="B53" s="35"/>
      <c r="C53" s="3"/>
      <c r="D53" s="28" t="s">
        <v>76</v>
      </c>
      <c r="E53" s="14">
        <v>14743.4</v>
      </c>
      <c r="F53" s="20">
        <f t="shared" si="4"/>
        <v>14743.4</v>
      </c>
    </row>
    <row r="54" spans="2:6" ht="15" customHeight="1">
      <c r="B54" s="29" t="s">
        <v>16</v>
      </c>
      <c r="C54" s="29" t="s">
        <v>61</v>
      </c>
      <c r="D54" s="27" t="s">
        <v>73</v>
      </c>
      <c r="E54" s="10">
        <f>E55</f>
        <v>1582</v>
      </c>
      <c r="F54" s="30">
        <f>F55</f>
        <v>1582</v>
      </c>
    </row>
    <row r="55" spans="2:6" ht="60">
      <c r="B55" s="29"/>
      <c r="C55" s="29"/>
      <c r="D55" s="28" t="s">
        <v>76</v>
      </c>
      <c r="E55" s="14">
        <v>1582</v>
      </c>
      <c r="F55" s="20">
        <v>1582</v>
      </c>
    </row>
    <row r="56" spans="2:6" ht="15" customHeight="1">
      <c r="B56" s="29" t="s">
        <v>16</v>
      </c>
      <c r="C56" s="29" t="s">
        <v>65</v>
      </c>
      <c r="D56" s="27" t="s">
        <v>73</v>
      </c>
      <c r="E56" s="10">
        <f>E57</f>
        <v>13161.4</v>
      </c>
      <c r="F56" s="30">
        <f>F57</f>
        <v>13161.4</v>
      </c>
    </row>
    <row r="57" spans="2:6" ht="60">
      <c r="B57" s="29"/>
      <c r="C57" s="29"/>
      <c r="D57" s="28" t="s">
        <v>76</v>
      </c>
      <c r="E57" s="14">
        <v>13161.4</v>
      </c>
      <c r="F57" s="20">
        <v>13161.4</v>
      </c>
    </row>
    <row r="58" ht="15">
      <c r="E58" s="38"/>
    </row>
  </sheetData>
  <sheetProtection selectLockedCells="1" selectUnlockedCells="1"/>
  <mergeCells count="34">
    <mergeCell ref="B5:F6"/>
    <mergeCell ref="B9:B10"/>
    <mergeCell ref="C9:C10"/>
    <mergeCell ref="D9:D10"/>
    <mergeCell ref="E9:E10"/>
    <mergeCell ref="F9:F10"/>
    <mergeCell ref="B12:B16"/>
    <mergeCell ref="C12:C16"/>
    <mergeCell ref="B17:B21"/>
    <mergeCell ref="C17:C21"/>
    <mergeCell ref="B22:B26"/>
    <mergeCell ref="C22:C26"/>
    <mergeCell ref="B27:B31"/>
    <mergeCell ref="C27:C31"/>
    <mergeCell ref="B32:B34"/>
    <mergeCell ref="C32:C34"/>
    <mergeCell ref="B35:B39"/>
    <mergeCell ref="C35:C39"/>
    <mergeCell ref="B40:B41"/>
    <mergeCell ref="C40:C41"/>
    <mergeCell ref="B42:B44"/>
    <mergeCell ref="C42:C44"/>
    <mergeCell ref="B45:B47"/>
    <mergeCell ref="C45:C47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C56:C5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G20"/>
  <sheetViews>
    <sheetView tabSelected="1" view="pageBreakPreview" zoomScaleSheetLayoutView="100" workbookViewId="0" topLeftCell="A1">
      <selection activeCell="P20" sqref="P20"/>
    </sheetView>
  </sheetViews>
  <sheetFormatPr defaultColWidth="9.140625" defaultRowHeight="15"/>
  <cols>
    <col min="2" max="2" width="30.140625" style="0" customWidth="1"/>
    <col min="3" max="3" width="9.8515625" style="0" customWidth="1"/>
    <col min="4" max="4" width="10.57421875" style="0" customWidth="1"/>
    <col min="5" max="5" width="19.7109375" style="0" customWidth="1"/>
    <col min="6" max="6" width="22.28125" style="0" customWidth="1"/>
    <col min="7" max="7" width="25.421875" style="0" customWidth="1"/>
  </cols>
  <sheetData>
    <row r="4" ht="2.25" customHeight="1"/>
    <row r="5" ht="15" hidden="1"/>
    <row r="6" ht="15" hidden="1"/>
    <row r="7" ht="15" hidden="1"/>
    <row r="8" spans="2:7" ht="63.75" customHeight="1">
      <c r="B8" s="39" t="s">
        <v>87</v>
      </c>
      <c r="C8" s="39" t="s">
        <v>88</v>
      </c>
      <c r="D8" s="39"/>
      <c r="E8" s="40" t="s">
        <v>89</v>
      </c>
      <c r="F8" s="40"/>
      <c r="G8" s="40"/>
    </row>
    <row r="9" spans="2:7" ht="61.5" customHeight="1">
      <c r="B9" s="39"/>
      <c r="C9" s="41" t="s">
        <v>90</v>
      </c>
      <c r="D9" s="41" t="s">
        <v>91</v>
      </c>
      <c r="E9" s="42" t="s">
        <v>6</v>
      </c>
      <c r="F9" s="42" t="s">
        <v>7</v>
      </c>
      <c r="G9" s="42" t="s">
        <v>8</v>
      </c>
    </row>
    <row r="10" spans="2:7" ht="58.5">
      <c r="B10" s="43" t="s">
        <v>10</v>
      </c>
      <c r="C10" s="41">
        <f>C11+C16</f>
        <v>377078</v>
      </c>
      <c r="D10" s="41">
        <f>D11+D16</f>
        <v>495915</v>
      </c>
      <c r="E10" s="41">
        <f>E11+E16+E18+E20</f>
        <v>68280.29000000001</v>
      </c>
      <c r="F10" s="41">
        <f>F11+F16+F18+F20</f>
        <v>97911.89</v>
      </c>
      <c r="G10" s="41">
        <f>G11+G16+G18+G20</f>
        <v>97911.89</v>
      </c>
    </row>
    <row r="11" spans="2:7" ht="32.25">
      <c r="B11" s="8" t="s">
        <v>92</v>
      </c>
      <c r="C11" s="41">
        <f>C12+C13+C14+C15</f>
        <v>374638</v>
      </c>
      <c r="D11" s="41">
        <f>D12+D13+D14+D15</f>
        <v>493615</v>
      </c>
      <c r="E11" s="41">
        <f>E12+E13+E14+E15</f>
        <v>52572.69</v>
      </c>
      <c r="F11" s="41">
        <f>F12+F13+F14+F15</f>
        <v>78779.48</v>
      </c>
      <c r="G11" s="41">
        <f>G12+G13+G14+G15</f>
        <v>78779.48</v>
      </c>
    </row>
    <row r="12" spans="2:7" ht="24.75">
      <c r="B12" s="44" t="s">
        <v>17</v>
      </c>
      <c r="C12" s="45">
        <v>215938</v>
      </c>
      <c r="D12" s="45">
        <v>330191</v>
      </c>
      <c r="E12" s="46">
        <v>29742.25</v>
      </c>
      <c r="F12" s="46">
        <v>51425.66</v>
      </c>
      <c r="G12" s="46">
        <v>51425.66</v>
      </c>
    </row>
    <row r="13" spans="2:7" ht="24.75">
      <c r="B13" s="44" t="s">
        <v>39</v>
      </c>
      <c r="C13" s="45">
        <v>200</v>
      </c>
      <c r="D13" s="45">
        <v>200</v>
      </c>
      <c r="E13" s="46">
        <v>10463.94</v>
      </c>
      <c r="F13" s="46">
        <v>10907.92</v>
      </c>
      <c r="G13" s="46">
        <v>10907.92</v>
      </c>
    </row>
    <row r="14" spans="2:7" ht="15">
      <c r="B14" s="44" t="s">
        <v>36</v>
      </c>
      <c r="C14" s="45">
        <v>8500</v>
      </c>
      <c r="D14" s="45">
        <v>11294</v>
      </c>
      <c r="E14" s="46">
        <v>1546.7</v>
      </c>
      <c r="F14" s="46">
        <v>1763.5</v>
      </c>
      <c r="G14" s="46">
        <v>1763.5</v>
      </c>
    </row>
    <row r="15" spans="2:7" ht="15">
      <c r="B15" s="44" t="s">
        <v>30</v>
      </c>
      <c r="C15" s="45">
        <v>150000</v>
      </c>
      <c r="D15" s="45">
        <v>151930</v>
      </c>
      <c r="E15" s="46">
        <v>10819.8</v>
      </c>
      <c r="F15" s="46">
        <v>14682.4</v>
      </c>
      <c r="G15" s="46">
        <v>14682.4</v>
      </c>
    </row>
    <row r="16" spans="2:7" ht="36">
      <c r="B16" s="47" t="s">
        <v>47</v>
      </c>
      <c r="C16" s="41">
        <f>C17</f>
        <v>2440</v>
      </c>
      <c r="D16" s="41">
        <f>D17</f>
        <v>2300</v>
      </c>
      <c r="E16" s="41">
        <f>E17</f>
        <v>3507.4</v>
      </c>
      <c r="F16" s="41">
        <f>F17</f>
        <v>4278</v>
      </c>
      <c r="G16" s="41">
        <f>G17</f>
        <v>4278</v>
      </c>
    </row>
    <row r="17" spans="2:7" ht="24.75">
      <c r="B17" s="44" t="s">
        <v>50</v>
      </c>
      <c r="C17" s="45">
        <v>2440</v>
      </c>
      <c r="D17" s="45">
        <v>2300</v>
      </c>
      <c r="E17" s="46">
        <v>3507.4</v>
      </c>
      <c r="F17" s="46">
        <v>4278</v>
      </c>
      <c r="G17" s="46">
        <v>4278</v>
      </c>
    </row>
    <row r="18" spans="2:7" ht="47.25">
      <c r="B18" s="48" t="s">
        <v>93</v>
      </c>
      <c r="C18" s="41">
        <v>30</v>
      </c>
      <c r="D18" s="41">
        <v>30</v>
      </c>
      <c r="E18" s="41">
        <f>E19</f>
        <v>100</v>
      </c>
      <c r="F18" s="41">
        <f>F19</f>
        <v>111</v>
      </c>
      <c r="G18" s="41">
        <f>G19</f>
        <v>111</v>
      </c>
    </row>
    <row r="19" spans="2:7" ht="24.75">
      <c r="B19" s="49" t="s">
        <v>94</v>
      </c>
      <c r="C19" s="45">
        <v>30</v>
      </c>
      <c r="D19" s="45">
        <v>30</v>
      </c>
      <c r="E19" s="46">
        <v>100</v>
      </c>
      <c r="F19" s="46">
        <v>111</v>
      </c>
      <c r="G19" s="46">
        <v>111</v>
      </c>
    </row>
    <row r="20" spans="2:7" ht="80.25">
      <c r="B20" s="47" t="s">
        <v>59</v>
      </c>
      <c r="C20" s="41">
        <f>C21</f>
        <v>0</v>
      </c>
      <c r="D20" s="41">
        <f>D21</f>
        <v>0</v>
      </c>
      <c r="E20" s="41">
        <v>12100.2</v>
      </c>
      <c r="F20" s="41">
        <v>14743.41</v>
      </c>
      <c r="G20" s="41">
        <v>14743.41</v>
      </c>
    </row>
    <row r="21" ht="15.75"/>
    <row r="22" ht="15.75"/>
    <row r="23" ht="15.75"/>
    <row r="24" ht="15.75"/>
    <row r="132" ht="2.25" customHeight="1"/>
    <row r="133" ht="15" hidden="1"/>
    <row r="134" ht="15" hidden="1"/>
    <row r="135" ht="15" hidden="1"/>
    <row r="136" ht="15" hidden="1"/>
    <row r="137" ht="6" customHeight="1"/>
    <row r="141" ht="2.25" customHeight="1"/>
    <row r="142" ht="15" hidden="1"/>
    <row r="143" ht="15" hidden="1"/>
    <row r="144" ht="15" hidden="1"/>
    <row r="145" ht="63.75" customHeight="1"/>
    <row r="146" ht="61.5" customHeight="1"/>
  </sheetData>
  <sheetProtection selectLockedCells="1" selectUnlockedCells="1"/>
  <mergeCells count="3">
    <mergeCell ref="B8:B9"/>
    <mergeCell ref="C8:D8"/>
    <mergeCell ref="E8:G8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54"/>
  <rowBreaks count="1" manualBreakCount="1"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2023-03-21T13:37:41Z</cp:lastPrinted>
  <dcterms:created xsi:type="dcterms:W3CDTF">2015-02-12T04:39:51Z</dcterms:created>
  <dcterms:modified xsi:type="dcterms:W3CDTF">2023-03-22T11:36:45Z</dcterms:modified>
  <cp:category/>
  <cp:version/>
  <cp:contentType/>
  <cp:contentStatus/>
  <cp:revision>15</cp:revision>
</cp:coreProperties>
</file>