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<sst xmlns="http://schemas.openxmlformats.org/spreadsheetml/2006/main" count="80" uniqueCount="80">
  <si>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ПРИЛОЖЕНИЕ №1</t>
  </si>
  <si>
    <t xml:space="preserve">к постановлению  Марийской сельской администрации "Об утверждении отчета  об исполнении бюджета Марийского сельского поселения Мари-Турекского муниципального района Республики Марий Эл за 1 полугодие 2023 года"  </t>
  </si>
  <si>
    <t>Исполнение по доходам бюджета Марийского сельского поселения Мари-Турекского муниципального района за 1 полугодие 2023 года</t>
  </si>
  <si>
    <t>тыс.рублей</t>
  </si>
  <si>
    <t>Утверждено на 2023 год</t>
  </si>
  <si>
    <t>Фактическое исполнение с начала года</t>
  </si>
  <si>
    <t xml:space="preserve"> % исполнения к плану года</t>
  </si>
  <si>
    <t>ДОХОДЫ - всего</t>
  </si>
  <si>
    <t>НАЛОГИ НА ПРИБЫЛЬ, ДОХОДЫ</t>
  </si>
  <si>
    <t xml:space="preserve">000 1 01 00000 00 0000 000 </t>
  </si>
  <si>
    <t>Налог на доходы физических лиц</t>
  </si>
  <si>
    <t>000 1 01 02010 01 0000 110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</si>
  <si>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</si>
  <si>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</si>
  <si>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</si>
  <si>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182 1 05 02000 02 0000 110</t>
  </si>
  <si>
    <t>Единый с/х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</si>
  <si>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</si>
  <si>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</si>
  <si>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</si>
  <si>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</si>
  <si>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000 1 06 01030 10 0000 110</t>
  </si>
  <si>
    <t>Земельный налог</t>
  </si>
  <si>
    <t>000 1 06 06000 10 0000 110</t>
  </si>
  <si>
    <t>ГОСПОШЛИНА, СБОРЫ</t>
  </si>
  <si>
    <t>000 1 08 00000 00 0000 000</t>
  </si>
  <si>
    <t>Госпошлина за совершение нотариальных действий</t>
  </si>
  <si>
    <t>000 1 08 04000 01 0000 110</t>
  </si>
  <si>
    <t>ЗАДОЛЖЕННОСТЬ ПО ОТМЕНЕННЫМ НАЛОГАМ, СБОРАМ И ИНЫМ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</si>
  <si>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</si>
  <si>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</si>
  <si>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</si>
  <si>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Арендная плата и поступления от продажи права на заключение договоров аренды за земли  до разграничения гос. собственности за землю</t>
  </si>
  <si>
    <t>904 1 11 05013 13 0000 120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</si>
  <si>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</si>
  <si>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</si>
  <si>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</si>
  <si>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</si>
  <si>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ИНИЦИАТИВНЫЕ ПЛАТЕЖИ</t>
  </si>
  <si>
    <t>000 1 17 00000 00 0000 000</t>
  </si>
  <si>
    <t>Инициативные платежи, зачисляемые в бюджеты сельских поселений</t>
  </si>
  <si>
    <t>000 1 17 15030 10 0001 150</t>
  </si>
  <si>
    <t>Прочие доходы от оказания платных услуг и компенсации затрат государству</t>
  </si>
  <si>
    <t>992 1 1303050 05 0000 130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</si>
  <si>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</si>
  <si>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</si>
  <si>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</si>
  <si>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904 1 14 06013 10 0000 430</t>
  </si>
  <si>
    <t>ШТРАФНЫЕ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</si>
  <si>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</si>
  <si>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</si>
  <si>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</si>
  <si>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 ОТ ДРУГИХ БЮДЖЕТОВ БЮДЖЕТНОЙ СИСТЕМЫ РФ</t>
  </si>
  <si>
    <t>000 2 02 00000 00 0000 000</t>
  </si>
  <si>
    <t>ДОТАЦИИ БЮДЖЕТАМ МО</t>
  </si>
  <si>
    <t>000 2 02 10000 00 0000 000</t>
  </si>
  <si>
    <t>Дотации бюджетам сельских поселений на выравнивание  бюджетной обеспеченности из бюджетов муниципальных районов</t>
  </si>
  <si>
    <t>992 2 02 16001 10 0000 150</t>
  </si>
  <si>
    <t>СУБСИДИИ БЮДЖЕТАМ БЮДЖЕТНОЙ СИСТЕМЫ РФ</t>
  </si>
  <si>
    <t>000 2 02 20000 00 0000 000</t>
  </si>
  <si>
    <t>Субсидии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</si>
  <si>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903 2 02 29999 10 0060 150</t>
  </si>
  <si>
    <t>СУБВЕНЦИИ БЮДЖЕТАМ БЮДЖЕТНОЙ СИСТЕМЫ РФ</t>
  </si>
  <si>
    <t>000 2 02 30000 00 0000 000</t>
  </si>
  <si>
    <t xml:space="preserve">Субвенции бюджетам сельских поселений на осуществление  первичного воинского учета, на территориях,где  отсутствуют военные комиссариаты                        </t>
  </si>
  <si>
    <t>903 2 02 35118 10 0000 150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</si>
  <si>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</si>
  <si>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903 2 02 25555 13 0000 150</t>
  </si>
  <si>
    <t>Субсидии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</si>
  <si>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992 2 02 29999 13 0020 151</t>
  </si>
  <si>
    <t>Субсидии на осуществление целевых мероприятий в отношении автомобильных дорог общего пользования местного значения за счет средств муниципального дорожного фонда</t>
  </si>
  <si>
    <t>992 2 02 29999 13 0030 151</t>
  </si>
  <si>
    <t>ИНЫЕ БЮДЖЕТНЫЕ ТРАНСФЕРТЫ</t>
  </si>
  <si>
    <t>000 2 02 40000 00 0000 000</t>
  </si>
  <si>
    <t>Межбюджетные трансферты, передаваемые бюджетам      сельских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</si>
  <si>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992 2 02 40014 10 0000 150</t>
  </si>
  <si>
    <t>Прочие межбюджетные трансферты, передаваемые бюджетам сельских поселений</t>
  </si>
  <si>
    <t>992 2 02 49999 10 0000 150</t>
  </si>
  <si>
    <t>ИТОГО ДОХОДОВ</t>
  </si>
  <si>
    <r>
      <t xml:space="preserve">от 21 июля 2023 года № </t>
    </r>
    <r>
      <rPr>
        <sz val="12"/>
        <color indexed="9"/>
        <rFont val="Times New Roman"/>
        <family val="1"/>
      </rPr>
      <t>39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</si>
</sst>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CG Times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164" fontId="7" fillId="0" borderId="10" xfId="0" applyNumberFormat="1" applyFont="1" applyBorder="1" applyAlignment="1">
      <alignment/>
    </xf>
    <xf numFmtId="1" fontId="3" fillId="0" borderId="12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 applyProtection="1">
      <alignment/>
      <protection locked="0"/>
    </xf>
    <xf numFmtId="1" fontId="3" fillId="0" borderId="13" xfId="0" applyNumberFormat="1" applyFont="1" applyBorder="1" applyAlignment="1" applyProtection="1">
      <alignment/>
      <protection locked="0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2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>
      <alignment horizontal="left" shrinkToFit="1"/>
    </xf>
    <xf numFmtId="2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>
      <alignment horizontal="left" vertical="top" shrinkToFit="1"/>
    </xf>
    <xf numFmtId="49" fontId="3" fillId="0" borderId="10" xfId="0" applyNumberFormat="1" applyFont="1" applyBorder="1" applyAlignment="1">
      <alignment horizontal="center" vertical="top" shrinkToFit="1"/>
    </xf>
    <xf numFmtId="2" fontId="3" fillId="0" borderId="10" xfId="0" applyNumberFormat="1" applyFont="1" applyFill="1" applyBorder="1" applyAlignment="1" applyProtection="1">
      <alignment horizontal="justify" wrapText="1"/>
      <protection locked="0"/>
    </xf>
    <xf numFmtId="49" fontId="3" fillId="0" borderId="14" xfId="0" applyNumberFormat="1" applyFont="1" applyBorder="1" applyAlignment="1">
      <alignment horizontal="left" shrinkToFit="1"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55.00390625" style="0" customWidth="1"/>
    <col min="2" max="2" width="29.00390625" style="0" customWidth="1"/>
    <col min="3" max="3" width="18.00390625" style="0" customWidth="1"/>
    <col min="4" max="4" width="17.625" style="0" customWidth="1"/>
    <col min="5" max="5" width="14.875" style="0" customWidth="1"/>
  </cols>
  <sheetData>
    <row r="1" spans="1:5" ht="18" customHeight="1">
      <c r="A1" s="1"/>
      <c r="B1" s="1"/>
      <c r="C1" s="36" t="s">
        <v>0</v>
      </c>
      <c r="D1" s="36"/>
      <c r="E1" s="36"/>
    </row>
    <row r="2" spans="1:5" ht="48.75" customHeight="1">
      <c r="A2" s="1"/>
      <c r="B2" s="1"/>
      <c r="C2" s="37" t="s">
        <v>1</v>
      </c>
      <c r="D2" s="37"/>
      <c r="E2" s="37"/>
    </row>
    <row r="3" spans="1:5" ht="18" customHeight="1">
      <c r="A3" s="1"/>
      <c r="B3" s="1"/>
      <c r="C3" s="36" t="s">
        <v>79</v>
      </c>
      <c r="D3" s="36"/>
      <c r="E3" s="36"/>
    </row>
    <row r="4" spans="1:5" ht="12.75">
      <c r="A4" s="1"/>
      <c r="B4" s="1"/>
      <c r="C4" s="2"/>
      <c r="D4" s="3"/>
      <c r="E4" s="3"/>
    </row>
    <row r="5" spans="1:5" ht="39" customHeight="1">
      <c r="A5" s="38" t="s">
        <v>2</v>
      </c>
      <c r="B5" s="38"/>
      <c r="C5" s="38"/>
      <c r="D5" s="38"/>
      <c r="E5" s="38"/>
    </row>
    <row r="6" spans="1:5" ht="15.75">
      <c r="A6" s="1"/>
      <c r="B6" s="1"/>
      <c r="C6" s="1"/>
      <c r="D6" s="1"/>
      <c r="E6" s="4" t="s">
        <v>3</v>
      </c>
    </row>
    <row r="7" spans="1:5" ht="58.5" customHeight="1">
      <c r="A7" s="5"/>
      <c r="B7" s="5"/>
      <c r="C7" s="6" t="s">
        <v>4</v>
      </c>
      <c r="D7" s="7" t="s">
        <v>5</v>
      </c>
      <c r="E7" s="6" t="s">
        <v>6</v>
      </c>
    </row>
    <row r="8" spans="1:5" ht="21.75" customHeight="1">
      <c r="A8" s="8" t="s">
        <v>7</v>
      </c>
      <c r="B8" s="9"/>
      <c r="C8" s="10">
        <f>C9+C11+C14+C17+C19+C20+C24</f>
        <v>696</v>
      </c>
      <c r="D8" s="10">
        <f>D9+D11+D14+D17+D19+D20+D24</f>
        <v>122.6</v>
      </c>
      <c r="E8" s="10">
        <f>D8/C8*100</f>
        <v>17.61494252873563</v>
      </c>
    </row>
    <row r="9" spans="1:5" ht="19.5" customHeight="1">
      <c r="A9" s="11" t="s">
        <v>8</v>
      </c>
      <c r="B9" s="12" t="s">
        <v>9</v>
      </c>
      <c r="C9" s="13">
        <f>C10</f>
        <v>264</v>
      </c>
      <c r="D9" s="10">
        <f>D10</f>
        <v>70.2</v>
      </c>
      <c r="E9" s="10">
        <f>D9/C9*100</f>
        <v>26.590909090909093</v>
      </c>
    </row>
    <row r="10" spans="1:5" ht="19.5" customHeight="1">
      <c r="A10" s="5" t="s">
        <v>10</v>
      </c>
      <c r="B10" s="14" t="s">
        <v>11</v>
      </c>
      <c r="C10" s="15">
        <v>264</v>
      </c>
      <c r="D10" s="16">
        <v>70.2</v>
      </c>
      <c r="E10" s="16">
        <f>D10/C10*100</f>
        <v>26.590909090909093</v>
      </c>
    </row>
    <row r="11" spans="1:5" ht="20.25" customHeight="1">
      <c r="A11" s="11" t="s">
        <v>12</v>
      </c>
      <c r="B11" s="17" t="s">
        <v>13</v>
      </c>
      <c r="C11" s="13">
        <f>C12+C13</f>
        <v>15</v>
      </c>
      <c r="D11" s="10">
        <f>D12+D13</f>
        <v>4</v>
      </c>
      <c r="E11" s="16">
        <f>D11/C11*100</f>
        <v>26.666666666666668</v>
      </c>
    </row>
    <row r="12" spans="1:5" ht="31.5" hidden="1">
      <c r="A12" s="18" t="s">
        <v>14</v>
      </c>
      <c r="B12" s="19" t="s">
        <v>15</v>
      </c>
      <c r="C12" s="20">
        <v>0</v>
      </c>
      <c r="D12" s="16">
        <v>0</v>
      </c>
      <c r="E12" s="16"/>
    </row>
    <row r="13" spans="1:5" ht="19.5" customHeight="1">
      <c r="A13" s="5" t="s">
        <v>16</v>
      </c>
      <c r="B13" s="21" t="s">
        <v>17</v>
      </c>
      <c r="C13" s="20">
        <v>15</v>
      </c>
      <c r="D13" s="16">
        <v>4</v>
      </c>
      <c r="E13" s="10">
        <f aca="true" t="shared" si="0" ref="E13:E18">D13/C13*100</f>
        <v>26.666666666666668</v>
      </c>
    </row>
    <row r="14" spans="1:5" ht="19.5" customHeight="1">
      <c r="A14" s="11" t="s">
        <v>18</v>
      </c>
      <c r="B14" s="12" t="s">
        <v>19</v>
      </c>
      <c r="C14" s="13">
        <f>C15+C16</f>
        <v>354</v>
      </c>
      <c r="D14" s="10">
        <f>D15+D16</f>
        <v>29.799999999999997</v>
      </c>
      <c r="E14" s="10">
        <f t="shared" si="0"/>
        <v>8.418079096045197</v>
      </c>
    </row>
    <row r="15" spans="1:5" ht="19.5" customHeight="1">
      <c r="A15" s="18" t="s">
        <v>20</v>
      </c>
      <c r="B15" s="19" t="s">
        <v>21</v>
      </c>
      <c r="C15" s="20">
        <v>303</v>
      </c>
      <c r="D15" s="16">
        <v>19.4</v>
      </c>
      <c r="E15" s="16">
        <f t="shared" si="0"/>
        <v>6.4026402640264015</v>
      </c>
    </row>
    <row r="16" spans="1:5" ht="20.25" customHeight="1">
      <c r="A16" s="5" t="s">
        <v>22</v>
      </c>
      <c r="B16" s="19" t="s">
        <v>23</v>
      </c>
      <c r="C16" s="20">
        <v>51</v>
      </c>
      <c r="D16" s="16">
        <v>10.4</v>
      </c>
      <c r="E16" s="16">
        <f t="shared" si="0"/>
        <v>20.392156862745097</v>
      </c>
    </row>
    <row r="17" spans="1:5" ht="21.75" customHeight="1">
      <c r="A17" s="11" t="s">
        <v>24</v>
      </c>
      <c r="B17" s="12" t="s">
        <v>25</v>
      </c>
      <c r="C17" s="13">
        <f>C18</f>
        <v>4</v>
      </c>
      <c r="D17" s="10">
        <f>D18</f>
        <v>1.8</v>
      </c>
      <c r="E17" s="10">
        <f t="shared" si="0"/>
        <v>45</v>
      </c>
    </row>
    <row r="18" spans="1:5" ht="24" customHeight="1">
      <c r="A18" s="18" t="s">
        <v>26</v>
      </c>
      <c r="B18" s="22" t="s">
        <v>27</v>
      </c>
      <c r="C18" s="20">
        <v>4</v>
      </c>
      <c r="D18" s="16">
        <v>1.8</v>
      </c>
      <c r="E18" s="16">
        <f t="shared" si="0"/>
        <v>45</v>
      </c>
    </row>
    <row r="19" spans="1:5" ht="34.5" customHeight="1" hidden="1">
      <c r="A19" s="23" t="s">
        <v>28</v>
      </c>
      <c r="B19" s="12" t="s">
        <v>29</v>
      </c>
      <c r="C19" s="13"/>
      <c r="D19" s="10">
        <v>0</v>
      </c>
      <c r="E19" s="16"/>
    </row>
    <row r="20" spans="1:5" ht="59.25" customHeight="1">
      <c r="A20" s="24" t="s">
        <v>30</v>
      </c>
      <c r="B20" s="12" t="s">
        <v>31</v>
      </c>
      <c r="C20" s="13">
        <f>C21+C22+C23</f>
        <v>59</v>
      </c>
      <c r="D20" s="10">
        <f>D21+D22+D23</f>
        <v>16.8</v>
      </c>
      <c r="E20" s="10">
        <f aca="true" t="shared" si="1" ref="E20:E39">D20/C20*100</f>
        <v>28.474576271186443</v>
      </c>
    </row>
    <row r="21" spans="1:5" ht="52.5" customHeight="1" hidden="1">
      <c r="A21" s="18" t="s">
        <v>32</v>
      </c>
      <c r="B21" s="25" t="s">
        <v>33</v>
      </c>
      <c r="C21" s="20"/>
      <c r="D21" s="16"/>
      <c r="E21" s="10" t="e">
        <f t="shared" si="1"/>
        <v>#DIV/0!</v>
      </c>
    </row>
    <row r="22" spans="1:5" ht="102" customHeight="1">
      <c r="A22" s="18" t="s">
        <v>34</v>
      </c>
      <c r="B22" s="25" t="s">
        <v>35</v>
      </c>
      <c r="C22" s="20">
        <v>51</v>
      </c>
      <c r="D22" s="16">
        <v>14.1</v>
      </c>
      <c r="E22" s="10">
        <f t="shared" si="1"/>
        <v>27.647058823529413</v>
      </c>
    </row>
    <row r="23" spans="1:5" ht="93" customHeight="1">
      <c r="A23" s="18" t="s">
        <v>36</v>
      </c>
      <c r="B23" s="26" t="s">
        <v>37</v>
      </c>
      <c r="C23" s="20">
        <v>8</v>
      </c>
      <c r="D23" s="16">
        <v>2.7</v>
      </c>
      <c r="E23" s="16">
        <f t="shared" si="1"/>
        <v>33.75</v>
      </c>
    </row>
    <row r="24" spans="1:5" ht="25.5" customHeight="1" hidden="1">
      <c r="A24" s="24" t="s">
        <v>38</v>
      </c>
      <c r="B24" s="12" t="s">
        <v>39</v>
      </c>
      <c r="C24" s="13">
        <f>C25</f>
        <v>0</v>
      </c>
      <c r="D24" s="13">
        <f>D25</f>
        <v>0</v>
      </c>
      <c r="E24" s="16" t="e">
        <f t="shared" si="1"/>
        <v>#DIV/0!</v>
      </c>
    </row>
    <row r="25" spans="1:5" ht="31.5" hidden="1">
      <c r="A25" s="18" t="s">
        <v>40</v>
      </c>
      <c r="B25" s="5" t="s">
        <v>41</v>
      </c>
      <c r="C25" s="20">
        <v>0</v>
      </c>
      <c r="D25" s="16">
        <v>0</v>
      </c>
      <c r="E25" s="16" t="e">
        <f t="shared" si="1"/>
        <v>#DIV/0!</v>
      </c>
    </row>
    <row r="26" spans="1:5" ht="31.5" hidden="1">
      <c r="A26" s="18" t="s">
        <v>42</v>
      </c>
      <c r="B26" s="5" t="s">
        <v>43</v>
      </c>
      <c r="C26" s="20">
        <v>0</v>
      </c>
      <c r="D26" s="16">
        <v>0</v>
      </c>
      <c r="E26" s="16" t="e">
        <f t="shared" si="1"/>
        <v>#DIV/0!</v>
      </c>
    </row>
    <row r="27" spans="1:5" ht="31.5" hidden="1">
      <c r="A27" s="24" t="s">
        <v>44</v>
      </c>
      <c r="B27" s="12" t="s">
        <v>45</v>
      </c>
      <c r="C27" s="13">
        <f>C28</f>
        <v>0</v>
      </c>
      <c r="D27" s="10">
        <f>D28</f>
        <v>0</v>
      </c>
      <c r="E27" s="16" t="e">
        <f t="shared" si="1"/>
        <v>#DIV/0!</v>
      </c>
    </row>
    <row r="28" spans="1:5" ht="63" hidden="1">
      <c r="A28" s="18" t="s">
        <v>46</v>
      </c>
      <c r="B28" s="25" t="s">
        <v>47</v>
      </c>
      <c r="C28" s="20"/>
      <c r="D28" s="16"/>
      <c r="E28" s="16" t="e">
        <f t="shared" si="1"/>
        <v>#DIV/0!</v>
      </c>
    </row>
    <row r="29" spans="1:5" ht="31.5" hidden="1">
      <c r="A29" s="24" t="s">
        <v>48</v>
      </c>
      <c r="B29" s="12" t="s">
        <v>49</v>
      </c>
      <c r="C29" s="13">
        <v>0</v>
      </c>
      <c r="D29" s="10">
        <v>0</v>
      </c>
      <c r="E29" s="16" t="e">
        <f t="shared" si="1"/>
        <v>#DIV/0!</v>
      </c>
    </row>
    <row r="30" spans="1:5" ht="30" customHeight="1">
      <c r="A30" s="24" t="s">
        <v>50</v>
      </c>
      <c r="B30" s="12" t="s">
        <v>51</v>
      </c>
      <c r="C30" s="13">
        <f>C31</f>
        <v>3506.5</v>
      </c>
      <c r="D30" s="13">
        <f>D31</f>
        <v>1488.4</v>
      </c>
      <c r="E30" s="10">
        <f t="shared" si="1"/>
        <v>42.44688435762156</v>
      </c>
    </row>
    <row r="31" spans="1:5" ht="45.75" customHeight="1">
      <c r="A31" s="24" t="s">
        <v>52</v>
      </c>
      <c r="B31" s="12" t="s">
        <v>53</v>
      </c>
      <c r="C31" s="13">
        <f>C32+C34+C36+C41</f>
        <v>3506.5</v>
      </c>
      <c r="D31" s="13">
        <f>D32+D34+D36+D41</f>
        <v>1488.4</v>
      </c>
      <c r="E31" s="10">
        <f t="shared" si="1"/>
        <v>42.44688435762156</v>
      </c>
    </row>
    <row r="32" spans="1:5" ht="27.75" customHeight="1">
      <c r="A32" s="24" t="s">
        <v>54</v>
      </c>
      <c r="B32" s="23" t="s">
        <v>55</v>
      </c>
      <c r="C32" s="13">
        <v>2155.6</v>
      </c>
      <c r="D32" s="13">
        <v>1089.5</v>
      </c>
      <c r="E32" s="10">
        <f t="shared" si="1"/>
        <v>50.542772313972904</v>
      </c>
    </row>
    <row r="33" spans="1:5" ht="47.25" hidden="1">
      <c r="A33" s="18" t="s">
        <v>56</v>
      </c>
      <c r="B33" s="27" t="s">
        <v>57</v>
      </c>
      <c r="C33" s="20"/>
      <c r="D33" s="20"/>
      <c r="E33" s="16" t="e">
        <f t="shared" si="1"/>
        <v>#DIV/0!</v>
      </c>
    </row>
    <row r="34" spans="1:5" ht="31.5">
      <c r="A34" s="24" t="s">
        <v>58</v>
      </c>
      <c r="B34" s="23" t="s">
        <v>59</v>
      </c>
      <c r="C34" s="13">
        <v>428.1</v>
      </c>
      <c r="D34" s="13">
        <f>D35</f>
        <v>0</v>
      </c>
      <c r="E34" s="10">
        <f t="shared" si="1"/>
        <v>0</v>
      </c>
    </row>
    <row r="35" spans="1:5" ht="47.25" customHeight="1" hidden="1">
      <c r="A35" s="18" t="s">
        <v>60</v>
      </c>
      <c r="B35" s="27" t="s">
        <v>61</v>
      </c>
      <c r="C35" s="20">
        <v>0</v>
      </c>
      <c r="D35" s="20">
        <v>0</v>
      </c>
      <c r="E35" s="16" t="e">
        <f t="shared" si="1"/>
        <v>#DIV/0!</v>
      </c>
    </row>
    <row r="36" spans="1:5" ht="37.5" customHeight="1">
      <c r="A36" s="28" t="s">
        <v>62</v>
      </c>
      <c r="B36" s="29" t="s">
        <v>63</v>
      </c>
      <c r="C36" s="13">
        <v>273.6</v>
      </c>
      <c r="D36" s="13">
        <v>84.2</v>
      </c>
      <c r="E36" s="10">
        <f t="shared" si="1"/>
        <v>30.774853801169588</v>
      </c>
    </row>
    <row r="37" spans="1:5" ht="46.5" customHeight="1" hidden="1">
      <c r="A37" s="30" t="s">
        <v>64</v>
      </c>
      <c r="B37" s="31" t="s">
        <v>65</v>
      </c>
      <c r="C37" s="20">
        <v>0</v>
      </c>
      <c r="D37" s="20">
        <v>0</v>
      </c>
      <c r="E37" s="16" t="e">
        <f t="shared" si="1"/>
        <v>#DIV/0!</v>
      </c>
    </row>
    <row r="38" spans="1:5" ht="63.75" customHeight="1" hidden="1">
      <c r="A38" s="30" t="s">
        <v>66</v>
      </c>
      <c r="B38" s="31" t="s">
        <v>67</v>
      </c>
      <c r="C38" s="20"/>
      <c r="D38" s="20">
        <v>0</v>
      </c>
      <c r="E38" s="16" t="e">
        <f t="shared" si="1"/>
        <v>#DIV/0!</v>
      </c>
    </row>
    <row r="39" spans="1:5" ht="63.75" customHeight="1" hidden="1">
      <c r="A39" s="30" t="s">
        <v>68</v>
      </c>
      <c r="B39" s="32" t="s">
        <v>69</v>
      </c>
      <c r="C39" s="20">
        <v>0</v>
      </c>
      <c r="D39" s="20">
        <v>0</v>
      </c>
      <c r="E39" s="16" t="e">
        <f t="shared" si="1"/>
        <v>#DIV/0!</v>
      </c>
    </row>
    <row r="40" spans="1:5" ht="70.5" customHeight="1" hidden="1">
      <c r="A40" s="30" t="s">
        <v>70</v>
      </c>
      <c r="B40" s="32" t="s">
        <v>71</v>
      </c>
      <c r="C40" s="20"/>
      <c r="D40" s="20"/>
      <c r="E40" s="16"/>
    </row>
    <row r="41" spans="1:5" ht="33" customHeight="1">
      <c r="A41" s="28" t="s">
        <v>72</v>
      </c>
      <c r="B41" s="29" t="s">
        <v>73</v>
      </c>
      <c r="C41" s="13">
        <v>649.2</v>
      </c>
      <c r="D41" s="13">
        <v>314.7</v>
      </c>
      <c r="E41" s="10">
        <f>D41/C41*100</f>
        <v>48.47504621072088</v>
      </c>
    </row>
    <row r="42" spans="1:5" ht="76.5" customHeight="1" hidden="1">
      <c r="A42" s="33" t="s">
        <v>74</v>
      </c>
      <c r="B42" s="34" t="s">
        <v>75</v>
      </c>
      <c r="C42" s="20">
        <v>0</v>
      </c>
      <c r="D42" s="20">
        <v>0</v>
      </c>
      <c r="E42" s="16" t="e">
        <f>D42/C42*100</f>
        <v>#DIV/0!</v>
      </c>
    </row>
    <row r="43" spans="1:5" ht="29.25" customHeight="1" hidden="1">
      <c r="A43" s="33" t="s">
        <v>76</v>
      </c>
      <c r="B43" s="34" t="s">
        <v>77</v>
      </c>
      <c r="C43" s="20"/>
      <c r="D43" s="20">
        <v>0</v>
      </c>
      <c r="E43" s="16" t="e">
        <f>D43/C43*100</f>
        <v>#DIV/0!</v>
      </c>
    </row>
    <row r="44" spans="1:5" ht="30" customHeight="1" hidden="1">
      <c r="A44" s="33"/>
      <c r="B44" s="34"/>
      <c r="C44" s="20"/>
      <c r="D44" s="20"/>
      <c r="E44" s="16"/>
    </row>
    <row r="45" spans="1:5" ht="30.75" customHeight="1">
      <c r="A45" s="35"/>
      <c r="B45" s="35" t="s">
        <v>78</v>
      </c>
      <c r="C45" s="13">
        <f>C8+C30</f>
        <v>4202.5</v>
      </c>
      <c r="D45" s="13">
        <f>D8+D30</f>
        <v>1611</v>
      </c>
      <c r="E45" s="10">
        <f>D45/C45*100</f>
        <v>38.3343248066627</v>
      </c>
    </row>
  </sheetData>
  <sheetProtection selectLockedCells="1" selectUnlockedCells="1"/>
  <mergeCells count="4">
    <mergeCell ref="C1:E1"/>
    <mergeCell ref="C2:E2"/>
    <mergeCell ref="C3:E3"/>
    <mergeCell ref="A5:E5"/>
  </mergeCells>
  <printOptions/>
  <pageMargins left="0.9840277777777778" right="0.5902777777777778" top="0.5902777777777778" bottom="0.5902777777777778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2023-07-21T05:35:14Z</cp:lastPrinted>
  <dcterms:created xsi:type="dcterms:W3CDTF">2023-07-21T05:36:07Z</dcterms:created>
  <dcterms:modified xsi:type="dcterms:W3CDTF">2023-07-21T05:36:07Z</dcterms:modified>
  <cp:category/>
  <cp:version/>
  <cp:contentType/>
  <cp:contentStatus/>
</cp:coreProperties>
</file>