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'Кужмара'!$A$1:$D$81</definedName>
  </definedNames>
  <calcPr fullCalcOnLoad="1"/>
</workbook>
</file>

<file path=xl/sharedStrings.xml><?xml version="1.0" encoding="utf-8"?>
<sst xmlns="http://schemas.openxmlformats.org/spreadsheetml/2006/main" count="80" uniqueCount="80">
  <si>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</si>
  <si>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</si>
  <si>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</si>
  <si>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</si>
  <si>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</si>
  <si>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</si>
  <si>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</si>
  <si>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</si>
  <si>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</si>
  <si>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</si>
  <si>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</si>
  <si>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</si>
  <si>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</si>
  <si>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</si>
  <si>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</si>
  <si>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</si>
  <si>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</si>
  <si>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</si>
  <si>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</si>
  <si>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</si>
  <si>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</si>
  <si>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</si>
  <si>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</si>
  <si>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</si>
  <si>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</si>
  <si>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</si>
  <si>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</si>
  <si>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</si>
  <si>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</si>
  <si>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</si>
  <si>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</si>
  <si>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</si>
  <si>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</si>
  <si>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</si>
  <si>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</si>
  <si>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</si>
  <si>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</si>
  <si>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</si>
  <si>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</si>
  <si>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</si>
  <si>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</si>
  <si>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</si>
  <si>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</si>
  <si>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</si>
  <si>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</si>
  <si>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</si>
  <si>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</si>
  <si>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</si>
  <si>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</si>
  <si>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</si>
  <si>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</si>
  <si>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</si>
  <si>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</si>
  <si>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</si>
  <si>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</si>
  <si>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</si>
  <si>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</si>
  <si>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</si>
  <si>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</si>
  <si>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</si>
  <si>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</si>
  <si>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</si>
  <si>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</si>
  <si>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</si>
  <si>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</si>
  <si>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</si>
  <si>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</si>
  <si>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</si>
  <si>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</si>
  <si>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</si>
  <si>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</si>
  <si>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</si>
  <si>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</si>
  <si>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</si>
  <si>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</si>
  <si>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</si>
  <si>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</si>
  <si>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на 1 ноября  2023 г.</t>
  </si>
  <si>
    <t>Факт на 01.11.23 г.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</si>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</sst>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80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B56" sqref="B56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2" t="s">
        <v>46</v>
      </c>
      <c r="B1" s="42"/>
      <c r="C1" s="42"/>
      <c r="D1" s="42"/>
    </row>
    <row r="2" spans="1:4" ht="15.75">
      <c r="A2" s="42" t="s">
        <v>47</v>
      </c>
      <c r="B2" s="42"/>
      <c r="C2" s="42"/>
      <c r="D2" s="42"/>
    </row>
    <row r="3" spans="1:4" ht="15.75">
      <c r="A3" s="42" t="s">
        <v>77</v>
      </c>
      <c r="B3" s="42"/>
      <c r="C3" s="42"/>
      <c r="D3" s="42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66</v>
      </c>
      <c r="C5" s="2" t="s">
        <v>78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1973.05743</v>
      </c>
      <c r="D8" s="10">
        <f aca="true" t="shared" si="0" ref="D8:D21">C8/B8*100</f>
        <v>85.74782398956977</v>
      </c>
    </row>
    <row r="9" spans="1:4" ht="18" customHeight="1">
      <c r="A9" s="4" t="s">
        <v>20</v>
      </c>
      <c r="B9" s="11">
        <v>347</v>
      </c>
      <c r="C9" s="23">
        <v>242.5635</v>
      </c>
      <c r="D9" s="6">
        <f t="shared" si="0"/>
        <v>69.90302593659943</v>
      </c>
    </row>
    <row r="10" spans="1:4" ht="18" customHeight="1">
      <c r="A10" s="4" t="s">
        <v>38</v>
      </c>
      <c r="B10" s="11">
        <v>29</v>
      </c>
      <c r="C10" s="23">
        <v>15.88481</v>
      </c>
      <c r="D10" s="6">
        <f t="shared" si="0"/>
        <v>54.77520689655172</v>
      </c>
    </row>
    <row r="11" spans="1:4" ht="15.75" customHeight="1">
      <c r="A11" s="4" t="s">
        <v>21</v>
      </c>
      <c r="B11" s="11">
        <v>152</v>
      </c>
      <c r="C11" s="11">
        <v>74.18032</v>
      </c>
      <c r="D11" s="6">
        <f t="shared" si="0"/>
        <v>48.80284210526315</v>
      </c>
    </row>
    <row r="12" spans="1:4" ht="15.75" customHeight="1">
      <c r="A12" s="4" t="s">
        <v>22</v>
      </c>
      <c r="B12" s="11">
        <v>614</v>
      </c>
      <c r="C12" s="11">
        <v>278.90843</v>
      </c>
      <c r="D12" s="6">
        <f t="shared" si="0"/>
        <v>45.42482573289902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884.33661</v>
      </c>
      <c r="D14" s="6">
        <f t="shared" si="0"/>
        <v>107.84592804878048</v>
      </c>
    </row>
    <row r="15" spans="1:4" ht="63.75" customHeight="1">
      <c r="A15" s="4" t="s">
        <v>48</v>
      </c>
      <c r="B15" s="11">
        <v>0</v>
      </c>
      <c r="C15" s="11">
        <v>57.7071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42.69735</v>
      </c>
      <c r="D16" s="6">
        <f t="shared" si="0"/>
        <v>62.79022058823529</v>
      </c>
    </row>
    <row r="17" spans="1:4" ht="66" customHeight="1" hidden="1">
      <c r="A17" s="7" t="s">
        <v>60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39.64081</v>
      </c>
      <c r="D18" s="6">
        <f>C18/B18*100</f>
        <v>70.78716071428572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1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29" t="s">
        <v>72</v>
      </c>
      <c r="B22" s="11">
        <v>0</v>
      </c>
      <c r="C22" s="11">
        <v>121</v>
      </c>
      <c r="D22" s="6">
        <v>0</v>
      </c>
    </row>
    <row r="23" spans="1:4" ht="63" customHeight="1">
      <c r="A23" s="21" t="s">
        <v>45</v>
      </c>
      <c r="B23" s="11">
        <v>0</v>
      </c>
      <c r="C23" s="11">
        <v>1.1385</v>
      </c>
      <c r="D23" s="6">
        <v>0</v>
      </c>
    </row>
    <row r="24" spans="1:4" ht="37.5" customHeight="1" hidden="1">
      <c r="A24" s="21" t="s">
        <v>50</v>
      </c>
      <c r="B24" s="11">
        <v>0</v>
      </c>
      <c r="C24" s="11">
        <v>0</v>
      </c>
      <c r="D24" s="6">
        <v>0</v>
      </c>
    </row>
    <row r="25" spans="1:4" ht="66" customHeight="1">
      <c r="A25" s="21" t="s">
        <v>67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1" t="s">
        <v>68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1" t="s">
        <v>69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1" t="s">
        <v>70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2">
        <f>SUM(B30:B54)</f>
        <v>7223.4713600000005</v>
      </c>
      <c r="C29" s="22">
        <f>C30+C38+C43+C45+C46+C47+C49+C54+C48+C31+C32+C34+C35+C33</f>
        <v>4605.650000000001</v>
      </c>
      <c r="D29" s="10">
        <f t="shared" si="1"/>
        <v>63.759510773501574</v>
      </c>
    </row>
    <row r="30" spans="1:4" ht="32.25" customHeight="1">
      <c r="A30" s="4" t="s">
        <v>35</v>
      </c>
      <c r="B30" s="11">
        <v>2365.9</v>
      </c>
      <c r="C30" s="11">
        <v>1930.5</v>
      </c>
      <c r="D30" s="6">
        <f t="shared" si="1"/>
        <v>81.5968553193288</v>
      </c>
    </row>
    <row r="31" spans="1:4" ht="37.5" customHeight="1" hidden="1">
      <c r="A31" s="4" t="s">
        <v>49</v>
      </c>
      <c r="B31" s="11"/>
      <c r="C31" s="11"/>
      <c r="D31" s="6"/>
    </row>
    <row r="32" spans="1:4" ht="27" customHeight="1" hidden="1">
      <c r="A32" s="4" t="s">
        <v>58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79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59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71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73</v>
      </c>
      <c r="B36" s="11">
        <v>539</v>
      </c>
      <c r="C36" s="11">
        <v>0</v>
      </c>
      <c r="D36" s="6">
        <f t="shared" si="1"/>
        <v>0</v>
      </c>
    </row>
    <row r="37" spans="1:4" ht="65.25" customHeight="1">
      <c r="A37" s="4" t="s">
        <v>76</v>
      </c>
      <c r="B37" s="11">
        <v>1283.955</v>
      </c>
      <c r="C37" s="11">
        <v>0</v>
      </c>
      <c r="D37" s="6">
        <f t="shared" si="1"/>
        <v>0</v>
      </c>
    </row>
    <row r="38" spans="1:4" ht="47.25" customHeight="1">
      <c r="A38" s="4" t="s">
        <v>51</v>
      </c>
      <c r="B38" s="5">
        <v>273.6</v>
      </c>
      <c r="C38" s="5">
        <v>187.93046</v>
      </c>
      <c r="D38" s="6">
        <f t="shared" si="1"/>
        <v>68.688033625731</v>
      </c>
    </row>
    <row r="39" spans="1:4" ht="0.75" customHeight="1">
      <c r="A39" s="4" t="s">
        <v>40</v>
      </c>
      <c r="B39" s="5">
        <v>0</v>
      </c>
      <c r="C39" s="5">
        <v>0</v>
      </c>
      <c r="D39" s="6">
        <v>0</v>
      </c>
    </row>
    <row r="40" spans="1:4" ht="16.5" customHeight="1" hidden="1">
      <c r="A40" s="20" t="s">
        <v>36</v>
      </c>
      <c r="B40" s="5">
        <v>0</v>
      </c>
      <c r="C40" s="5">
        <v>0</v>
      </c>
      <c r="D40" s="6">
        <v>0</v>
      </c>
    </row>
    <row r="41" spans="1:4" ht="21" customHeight="1" hidden="1">
      <c r="A41" s="20" t="s">
        <v>39</v>
      </c>
      <c r="B41" s="5">
        <v>0</v>
      </c>
      <c r="C41" s="5">
        <v>0</v>
      </c>
      <c r="D41" s="6">
        <v>0</v>
      </c>
    </row>
    <row r="42" spans="1:4" ht="40.5" customHeight="1" hidden="1">
      <c r="A42" s="20" t="s">
        <v>41</v>
      </c>
      <c r="B42" s="5"/>
      <c r="C42" s="5"/>
      <c r="D42" s="6" t="e">
        <f>C42/B42*100</f>
        <v>#DIV/0!</v>
      </c>
    </row>
    <row r="43" spans="1:4" ht="125.25" customHeight="1">
      <c r="A43" s="4" t="s">
        <v>52</v>
      </c>
      <c r="B43" s="5">
        <v>509.5</v>
      </c>
      <c r="C43" s="5">
        <v>299.81218</v>
      </c>
      <c r="D43" s="6">
        <f>C43/B43*100</f>
        <v>58.844392541707556</v>
      </c>
    </row>
    <row r="44" spans="1:4" ht="29.25" customHeight="1" hidden="1">
      <c r="A44" s="4" t="s">
        <v>37</v>
      </c>
      <c r="B44" s="5"/>
      <c r="C44" s="5"/>
      <c r="D44" s="6" t="e">
        <f>C44/B44*100</f>
        <v>#DIV/0!</v>
      </c>
    </row>
    <row r="45" spans="1:4" ht="90.75" customHeight="1">
      <c r="A45" s="4" t="s">
        <v>53</v>
      </c>
      <c r="B45" s="5">
        <v>0.1</v>
      </c>
      <c r="C45" s="5">
        <v>0.1</v>
      </c>
      <c r="D45" s="6">
        <f>C45/B45*100</f>
        <v>100</v>
      </c>
    </row>
    <row r="46" spans="1:4" ht="0.75" customHeight="1">
      <c r="A46" s="4" t="s">
        <v>54</v>
      </c>
      <c r="B46" s="5">
        <v>0</v>
      </c>
      <c r="C46" s="5">
        <v>0</v>
      </c>
      <c r="D46" s="6">
        <v>0</v>
      </c>
    </row>
    <row r="47" spans="1:4" ht="94.5" customHeight="1">
      <c r="A47" s="4" t="s">
        <v>55</v>
      </c>
      <c r="B47" s="5">
        <v>0</v>
      </c>
      <c r="C47" s="5">
        <v>0</v>
      </c>
      <c r="D47" s="6">
        <v>0</v>
      </c>
    </row>
    <row r="48" spans="1:4" ht="96.75" customHeight="1">
      <c r="A48" s="4" t="s">
        <v>56</v>
      </c>
      <c r="B48" s="5">
        <v>446.66926</v>
      </c>
      <c r="C48" s="5">
        <v>382.56026</v>
      </c>
      <c r="D48" s="6">
        <f>C48/B48*100</f>
        <v>85.64732213718939</v>
      </c>
    </row>
    <row r="49" spans="1:4" ht="104.25" customHeight="1">
      <c r="A49" s="4" t="s">
        <v>57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34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28</v>
      </c>
      <c r="B51" s="5"/>
      <c r="C51" s="5">
        <v>100</v>
      </c>
      <c r="D51" s="6">
        <v>0</v>
      </c>
    </row>
    <row r="52" spans="1:4" ht="0.75" customHeight="1" hidden="1">
      <c r="A52" s="4" t="s">
        <v>30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25" t="s">
        <v>29</v>
      </c>
      <c r="B53" s="5"/>
      <c r="C53" s="5">
        <v>0</v>
      </c>
      <c r="D53" s="6">
        <v>0</v>
      </c>
    </row>
    <row r="54" spans="1:4" ht="45.75" customHeight="1" hidden="1">
      <c r="A54" s="4" t="s">
        <v>61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9524.47136</v>
      </c>
      <c r="C55" s="9">
        <f>C29+C8</f>
        <v>6578.70743</v>
      </c>
      <c r="D55" s="10">
        <f>C55/B55*100</f>
        <v>69.07162803416736</v>
      </c>
    </row>
    <row r="56" spans="1:4" ht="14.25">
      <c r="A56" s="8" t="s">
        <v>63</v>
      </c>
      <c r="B56" s="26">
        <f>B57+B61+B63+B66+B71+B75</f>
        <v>9694.47136</v>
      </c>
      <c r="C56" s="26">
        <f>C57+C61+C63+C66+C71+C75</f>
        <v>6358.29128</v>
      </c>
      <c r="D56" s="27">
        <f>C56/B56*100</f>
        <v>65.58677666772745</v>
      </c>
    </row>
    <row r="57" spans="1:4" ht="12.75">
      <c r="A57" s="34" t="s">
        <v>17</v>
      </c>
      <c r="B57" s="35">
        <f>B58+B59+B60</f>
        <v>3121.15045</v>
      </c>
      <c r="C57" s="35">
        <f>C58+C59+C60</f>
        <v>2317.52772</v>
      </c>
      <c r="D57" s="36">
        <f aca="true" t="shared" si="2" ref="D57:D76">C57/B57*100</f>
        <v>74.25235524932802</v>
      </c>
    </row>
    <row r="58" spans="1:4" ht="25.5">
      <c r="A58" s="40" t="s">
        <v>9</v>
      </c>
      <c r="B58" s="37">
        <v>2981.80714</v>
      </c>
      <c r="C58" s="37">
        <v>2250.33925</v>
      </c>
      <c r="D58" s="36">
        <f t="shared" si="2"/>
        <v>75.4689738250476</v>
      </c>
    </row>
    <row r="59" spans="1:4" ht="12.75">
      <c r="A59" s="40" t="s">
        <v>12</v>
      </c>
      <c r="B59" s="38">
        <v>5</v>
      </c>
      <c r="C59" s="38">
        <v>0</v>
      </c>
      <c r="D59" s="36">
        <f t="shared" si="2"/>
        <v>0</v>
      </c>
    </row>
    <row r="60" spans="1:4" ht="12.75">
      <c r="A60" s="41" t="s">
        <v>7</v>
      </c>
      <c r="B60" s="38">
        <v>134.34331</v>
      </c>
      <c r="C60" s="38">
        <v>67.18847</v>
      </c>
      <c r="D60" s="36">
        <f t="shared" si="2"/>
        <v>50.01251644015618</v>
      </c>
    </row>
    <row r="61" spans="1:4" ht="12.75">
      <c r="A61" s="34" t="s">
        <v>18</v>
      </c>
      <c r="B61" s="39">
        <f>B62</f>
        <v>273.6</v>
      </c>
      <c r="C61" s="39">
        <f>C62</f>
        <v>187.93046</v>
      </c>
      <c r="D61" s="36">
        <f t="shared" si="2"/>
        <v>68.688033625731</v>
      </c>
    </row>
    <row r="62" spans="1:4" ht="12.75">
      <c r="A62" s="41" t="s">
        <v>5</v>
      </c>
      <c r="B62" s="38">
        <v>273.6</v>
      </c>
      <c r="C62" s="38">
        <v>187.93046</v>
      </c>
      <c r="D62" s="36">
        <f t="shared" si="2"/>
        <v>68.688033625731</v>
      </c>
    </row>
    <row r="63" spans="1:4" ht="12.75">
      <c r="A63" s="34" t="s">
        <v>32</v>
      </c>
      <c r="B63" s="39">
        <f>B64+B65</f>
        <v>37.1</v>
      </c>
      <c r="C63" s="39">
        <f>C64+C65</f>
        <v>0</v>
      </c>
      <c r="D63" s="36">
        <f t="shared" si="2"/>
        <v>0</v>
      </c>
    </row>
    <row r="64" spans="1:4" ht="25.5" hidden="1">
      <c r="A64" s="41" t="s">
        <v>43</v>
      </c>
      <c r="B64" s="38">
        <v>0</v>
      </c>
      <c r="C64" s="38">
        <v>0</v>
      </c>
      <c r="D64" s="36" t="e">
        <f t="shared" si="2"/>
        <v>#DIV/0!</v>
      </c>
    </row>
    <row r="65" spans="1:4" ht="25.5">
      <c r="A65" s="41" t="s">
        <v>64</v>
      </c>
      <c r="B65" s="38">
        <v>37.1</v>
      </c>
      <c r="C65" s="38">
        <v>0</v>
      </c>
      <c r="D65" s="36">
        <f t="shared" si="2"/>
        <v>0</v>
      </c>
    </row>
    <row r="66" spans="1:4" ht="15" customHeight="1">
      <c r="A66" s="34" t="s">
        <v>11</v>
      </c>
      <c r="B66" s="39">
        <f>B67+B68+B69+B70</f>
        <v>5132.2853700000005</v>
      </c>
      <c r="C66" s="39">
        <f>C67+C68+C69+C70</f>
        <v>3043.43755</v>
      </c>
      <c r="D66" s="36">
        <f t="shared" si="2"/>
        <v>59.299850467979724</v>
      </c>
    </row>
    <row r="67" spans="1:4" ht="12.75">
      <c r="A67" s="41" t="s">
        <v>42</v>
      </c>
      <c r="B67" s="38">
        <v>19</v>
      </c>
      <c r="C67" s="38">
        <v>19</v>
      </c>
      <c r="D67" s="36">
        <f t="shared" si="2"/>
        <v>100</v>
      </c>
    </row>
    <row r="68" spans="1:4" ht="12.75">
      <c r="A68" s="41" t="s">
        <v>33</v>
      </c>
      <c r="B68" s="38">
        <v>1319.16</v>
      </c>
      <c r="C68" s="38">
        <v>9</v>
      </c>
      <c r="D68" s="36">
        <f t="shared" si="2"/>
        <v>0.6822523423997089</v>
      </c>
    </row>
    <row r="69" spans="1:4" ht="12.75">
      <c r="A69" s="41" t="s">
        <v>27</v>
      </c>
      <c r="B69" s="38">
        <v>509.5</v>
      </c>
      <c r="C69" s="38">
        <v>299.81218</v>
      </c>
      <c r="D69" s="36">
        <f t="shared" si="2"/>
        <v>58.844392541707556</v>
      </c>
    </row>
    <row r="70" spans="1:4" ht="12.75">
      <c r="A70" s="41" t="s">
        <v>16</v>
      </c>
      <c r="B70" s="38">
        <v>3284.62537</v>
      </c>
      <c r="C70" s="38">
        <v>2715.62537</v>
      </c>
      <c r="D70" s="36">
        <f t="shared" si="2"/>
        <v>82.67686765142412</v>
      </c>
    </row>
    <row r="71" spans="1:4" ht="12.75">
      <c r="A71" s="34" t="s">
        <v>65</v>
      </c>
      <c r="B71" s="39">
        <f>B72+B73+B74</f>
        <v>514.01671</v>
      </c>
      <c r="C71" s="39">
        <f>C72+C73+C74</f>
        <v>304.29448</v>
      </c>
      <c r="D71" s="36">
        <f t="shared" si="2"/>
        <v>59.19933614609534</v>
      </c>
    </row>
    <row r="72" spans="1:4" ht="12.75">
      <c r="A72" s="41" t="s">
        <v>15</v>
      </c>
      <c r="B72" s="38">
        <v>88.46659</v>
      </c>
      <c r="C72" s="38">
        <v>67.06732</v>
      </c>
      <c r="D72" s="36">
        <f t="shared" si="2"/>
        <v>75.81090217222118</v>
      </c>
    </row>
    <row r="73" spans="1:4" ht="12.75">
      <c r="A73" s="33" t="s">
        <v>8</v>
      </c>
      <c r="B73" s="38">
        <v>0.1</v>
      </c>
      <c r="C73" s="38">
        <v>0</v>
      </c>
      <c r="D73" s="36">
        <f t="shared" si="2"/>
        <v>0</v>
      </c>
    </row>
    <row r="74" spans="1:4" ht="12.75">
      <c r="A74" s="41" t="s">
        <v>6</v>
      </c>
      <c r="B74" s="38">
        <v>425.45012</v>
      </c>
      <c r="C74" s="38">
        <v>237.22716</v>
      </c>
      <c r="D74" s="36">
        <f t="shared" si="2"/>
        <v>55.759100502780434</v>
      </c>
    </row>
    <row r="75" spans="1:4" ht="12.75">
      <c r="A75" s="34" t="s">
        <v>62</v>
      </c>
      <c r="B75" s="39">
        <f>B76</f>
        <v>616.31883</v>
      </c>
      <c r="C75" s="39">
        <f>C76</f>
        <v>505.10107</v>
      </c>
      <c r="D75" s="36">
        <f t="shared" si="2"/>
        <v>81.9545088375768</v>
      </c>
    </row>
    <row r="76" spans="1:4" ht="12.75">
      <c r="A76" s="41" t="s">
        <v>10</v>
      </c>
      <c r="B76" s="38">
        <v>616.31883</v>
      </c>
      <c r="C76" s="38">
        <v>505.10107</v>
      </c>
      <c r="D76" s="36">
        <f t="shared" si="2"/>
        <v>81.9545088375768</v>
      </c>
    </row>
    <row r="77" spans="1:4" ht="15">
      <c r="A77" s="4" t="s">
        <v>0</v>
      </c>
      <c r="B77" s="28">
        <f>B55-B56</f>
        <v>-170</v>
      </c>
      <c r="C77" s="28">
        <f>C55-C56</f>
        <v>220.41615000000002</v>
      </c>
      <c r="D77" s="31"/>
    </row>
    <row r="78" spans="1:4" ht="15">
      <c r="A78" s="3"/>
      <c r="B78" s="30"/>
      <c r="C78" s="30"/>
      <c r="D78" s="31"/>
    </row>
    <row r="79" spans="1:4" ht="15.75">
      <c r="A79" s="1" t="s">
        <v>74</v>
      </c>
      <c r="B79" s="1"/>
      <c r="C79" s="1"/>
      <c r="D79" s="32"/>
    </row>
    <row r="80" spans="1:4" ht="15.75">
      <c r="A80" s="1" t="s">
        <v>44</v>
      </c>
      <c r="B80" s="1"/>
      <c r="C80" s="1" t="s">
        <v>75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9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2023-09-08T06:23:15Z</cp:lastPrinted>
  <dcterms:created xsi:type="dcterms:W3CDTF">2007-03-05T11:59:24Z</dcterms:created>
  <dcterms:modified xsi:type="dcterms:W3CDTF">2023-11-02T14:04:36Z</dcterms:modified>
  <cp:category/>
  <cp:version/>
  <cp:contentType/>
  <cp:contentStatus/>
</cp:coreProperties>
</file>