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2956" windowHeight="9252" tabRatio="670" activeTab="0"/>
  </bookViews>
  <sheets>
    <sheet name="Солнеч" sheetId="1" r:id="rId1"/>
  </sheets>
  <definedNames>
    <definedName name="_xlnm.Print_Area" localSheetId="0">'Солнеч'!$A$1:$D$59</definedName>
  </definedNames>
  <calcPr fullCalcOnLoad="1"/>
</workbook>
</file>

<file path=xl/sharedStrings.xml><?xml version="1.0" encoding="utf-8"?>
<sst xmlns="http://schemas.openxmlformats.org/spreadsheetml/2006/main" count="59" uniqueCount="58">
  <si>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</si>
  <si>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</si>
  <si>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</si>
  <si>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</si>
  <si>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</si>
  <si>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</si>
  <si>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</si>
  <si>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</si>
  <si>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</si>
  <si>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</si>
  <si>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</si>
  <si>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</si>
  <si>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</si>
  <si>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</si>
  <si>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</si>
  <si>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</si>
  <si>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</si>
  <si>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</si>
  <si>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903 111 05 025 10 0000 120 Доходы в виде арендной платы за земельные участки, находящиеся в собственности сельских поселений</t>
  </si>
  <si>
    <t>0409 Дорожное хозяйство (дорожные фонды)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</si>
  <si>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</si>
  <si>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</si>
  <si>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</si>
  <si>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</si>
  <si>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</si>
  <si>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</si>
  <si>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</si>
  <si>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90311105075100000120 Доходы от сдачи в аренду имущества, составляющего казну сельских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</si>
  <si>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</si>
  <si>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</si>
  <si>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</si>
  <si>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>90411302995100000130 Прочие доходы от компенсации затрат  бюджетов  сельских поселений</t>
  </si>
  <si>
    <t>90420705020100000150 Поступление от денежных пожертвований, предоставляемых физ лицами получателям средств бюдж.  сельских поселений</t>
  </si>
  <si>
    <t>0405 Сельское хозяйство и рыболовство</t>
  </si>
  <si>
    <t>0500 Жилищно-коммунальное хозяйство</t>
  </si>
  <si>
    <t>992 202 16 001 10 0000 150 Дотации бюджетам сельских поселений на выравнивание бюджетной обеспеченности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</si>
  <si>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</si>
  <si>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</si>
  <si>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 xml:space="preserve">Исполнение бюджета  </t>
  </si>
  <si>
    <t>Солнечного сельского поселения Советского муниципального района Республики Марий Эл</t>
  </si>
  <si>
    <t>90411701050100000180  Невыясненные поступления, зачисляемые в бюджеты сельских поселений</t>
  </si>
  <si>
    <t>90411607010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</si>
  <si>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</si>
  <si>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</si>
  <si>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</si>
  <si>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</si>
  <si>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</si>
  <si>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</si>
  <si>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</si>
  <si>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План 2022 г.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</si>
  <si>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</si>
  <si>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 xml:space="preserve">Руководитель финансового управления </t>
  </si>
  <si>
    <t>Е.С.Кропотова</t>
  </si>
  <si>
    <t>1000 Социальная политика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</si>
  <si>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</si>
  <si>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</si>
  <si>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>на 1 января  2023 г.</t>
  </si>
  <si>
    <t>Факт на 01.01.23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</si>
</sst>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7" fillId="20" borderId="1">
      <alignment horizontal="right" vertical="top" shrinkToFit="1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justify" vertical="top" wrapText="1"/>
    </xf>
    <xf numFmtId="172" fontId="4" fillId="0" borderId="0" xfId="0" applyNumberFormat="1" applyFont="1" applyBorder="1" applyAlignment="1">
      <alignment horizontal="right" vertical="top" wrapText="1"/>
    </xf>
    <xf numFmtId="172" fontId="4" fillId="0" borderId="0" xfId="6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0" applyNumberFormat="1" applyFont="1" applyBorder="1" applyAlignment="1">
      <alignment horizontal="right" vertical="top" wrapText="1"/>
    </xf>
    <xf numFmtId="172" fontId="4" fillId="0" borderId="0" xfId="0" applyNumberFormat="1" applyFont="1" applyBorder="1" applyAlignment="1" applyProtection="1">
      <alignment horizontal="right" vertical="top" wrapText="1"/>
      <protection locked="0"/>
    </xf>
    <xf numFmtId="172" fontId="4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172" fontId="4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Border="1" applyAlignment="1">
      <alignment horizontal="justify" vertical="top" wrapText="1"/>
    </xf>
    <xf numFmtId="3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172" fontId="5" fillId="34" borderId="0" xfId="0" applyNumberFormat="1" applyFont="1" applyFill="1" applyBorder="1" applyAlignment="1">
      <alignment horizontal="right" vertical="top" wrapText="1"/>
    </xf>
    <xf numFmtId="172" fontId="4" fillId="34" borderId="0" xfId="0" applyNumberFormat="1" applyFont="1" applyFill="1" applyBorder="1" applyAlignment="1">
      <alignment horizontal="right" vertical="top" wrapText="1"/>
    </xf>
    <xf numFmtId="2" fontId="4" fillId="34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E58"/>
  <sheetViews>
    <sheetView tabSelected="1" view="pageBreakPreview" zoomScaleSheetLayoutView="100" zoomScalePageLayoutView="0" workbookViewId="0" topLeftCell="A28">
      <pane xSplit="1" topLeftCell="C1" activePane="topRight" state="frozen"/>
      <selection pane="topLeft" activeCell="A1" sqref="A1"/>
      <selection pane="topRight" activeCell="C33" sqref="C33"/>
    </sheetView>
  </sheetViews>
  <sheetFormatPr defaultColWidth="9.00390625" defaultRowHeight="12.75"/>
  <cols>
    <col min="1" max="1" width="77.125" style="0" customWidth="1"/>
    <col min="2" max="2" width="16.00390625" style="0" customWidth="1"/>
    <col min="3" max="3" width="15.50390625" style="0" customWidth="1"/>
    <col min="4" max="4" width="14.625" style="0" customWidth="1"/>
  </cols>
  <sheetData>
    <row r="1" spans="1:4" ht="15">
      <c r="A1" s="27" t="s">
        <v>38</v>
      </c>
      <c r="B1" s="27"/>
      <c r="C1" s="27"/>
      <c r="D1" s="27"/>
    </row>
    <row r="2" spans="1:4" ht="15">
      <c r="A2" s="27" t="s">
        <v>39</v>
      </c>
      <c r="B2" s="27"/>
      <c r="C2" s="27"/>
      <c r="D2" s="27"/>
    </row>
    <row r="3" spans="1:5" ht="15">
      <c r="A3" s="27" t="s">
        <v>56</v>
      </c>
      <c r="B3" s="27"/>
      <c r="C3" s="27"/>
      <c r="D3" s="27"/>
      <c r="E3" s="27"/>
    </row>
    <row r="4" spans="1:4" ht="8.25" customHeight="1">
      <c r="A4" s="17"/>
      <c r="B4" s="17"/>
      <c r="C4" s="17"/>
      <c r="D4" s="17"/>
    </row>
    <row r="5" spans="1:4" ht="48" customHeight="1">
      <c r="A5" s="18" t="s">
        <v>2</v>
      </c>
      <c r="B5" s="18" t="s">
        <v>49</v>
      </c>
      <c r="C5" s="18" t="s">
        <v>57</v>
      </c>
      <c r="D5" s="14" t="s">
        <v>3</v>
      </c>
    </row>
    <row r="6" spans="1:4" ht="13.5" customHeight="1">
      <c r="A6" s="10"/>
      <c r="B6" s="11"/>
      <c r="C6" s="11"/>
      <c r="D6" s="11"/>
    </row>
    <row r="7" spans="1:4" ht="15" customHeight="1">
      <c r="A7" s="20" t="s">
        <v>17</v>
      </c>
      <c r="B7" s="6">
        <f>SUM(B8:B19)</f>
        <v>1205</v>
      </c>
      <c r="C7" s="6">
        <f>SUM(C8:C19)</f>
        <v>1327.93888</v>
      </c>
      <c r="D7" s="7">
        <f>C7/B7*100</f>
        <v>110.20239668049791</v>
      </c>
    </row>
    <row r="8" spans="1:4" ht="15" customHeight="1">
      <c r="A8" s="2" t="s">
        <v>22</v>
      </c>
      <c r="B8" s="8">
        <v>304</v>
      </c>
      <c r="C8" s="8">
        <v>242.04126</v>
      </c>
      <c r="D8" s="4">
        <f>C8/B8*100</f>
        <v>79.61883552631579</v>
      </c>
    </row>
    <row r="9" spans="1:4" ht="19.5" customHeight="1" hidden="1">
      <c r="A9" s="2" t="s">
        <v>23</v>
      </c>
      <c r="B9" s="8">
        <v>0</v>
      </c>
      <c r="C9" s="8">
        <v>0</v>
      </c>
      <c r="D9" s="4">
        <v>0</v>
      </c>
    </row>
    <row r="10" spans="1:4" ht="15.75" customHeight="1">
      <c r="A10" s="2" t="s">
        <v>24</v>
      </c>
      <c r="B10" s="8">
        <v>221</v>
      </c>
      <c r="C10" s="8">
        <v>313.21654</v>
      </c>
      <c r="D10" s="4">
        <f>C10/B10*100</f>
        <v>141.7269411764706</v>
      </c>
    </row>
    <row r="11" spans="1:4" ht="15" customHeight="1">
      <c r="A11" s="2" t="s">
        <v>25</v>
      </c>
      <c r="B11" s="8">
        <v>415</v>
      </c>
      <c r="C11" s="8">
        <v>510.77629</v>
      </c>
      <c r="D11" s="4">
        <f>C11/B11*100</f>
        <v>123.07862409638555</v>
      </c>
    </row>
    <row r="12" spans="1:4" ht="28.5" customHeight="1" hidden="1">
      <c r="A12" s="2" t="s">
        <v>26</v>
      </c>
      <c r="B12" s="8">
        <v>0</v>
      </c>
      <c r="C12" s="8">
        <v>0</v>
      </c>
      <c r="D12" s="4">
        <v>0</v>
      </c>
    </row>
    <row r="13" spans="1:4" ht="34.5" customHeight="1">
      <c r="A13" s="2" t="s">
        <v>18</v>
      </c>
      <c r="B13" s="8">
        <v>0</v>
      </c>
      <c r="C13" s="8">
        <v>0.07</v>
      </c>
      <c r="D13" s="4">
        <v>0</v>
      </c>
    </row>
    <row r="14" spans="1:4" ht="32.25" customHeight="1">
      <c r="A14" s="2" t="s">
        <v>27</v>
      </c>
      <c r="B14" s="8">
        <v>50</v>
      </c>
      <c r="C14" s="8">
        <v>56.51161</v>
      </c>
      <c r="D14" s="4">
        <f>C14/B14*100</f>
        <v>113.02322000000001</v>
      </c>
    </row>
    <row r="15" spans="1:4" ht="68.25" customHeight="1">
      <c r="A15" s="9" t="s">
        <v>28</v>
      </c>
      <c r="B15" s="8">
        <v>215</v>
      </c>
      <c r="C15" s="8">
        <v>193.39205</v>
      </c>
      <c r="D15" s="4">
        <f>C15/B15*100</f>
        <v>89.94979069767443</v>
      </c>
    </row>
    <row r="16" spans="1:4" ht="36" customHeight="1">
      <c r="A16" s="2" t="s">
        <v>31</v>
      </c>
      <c r="B16" s="8">
        <v>0</v>
      </c>
      <c r="C16" s="8">
        <v>11.93113</v>
      </c>
      <c r="D16" s="4">
        <v>0</v>
      </c>
    </row>
    <row r="17" spans="1:4" ht="24.75" customHeight="1" hidden="1">
      <c r="A17" s="2" t="s">
        <v>29</v>
      </c>
      <c r="B17" s="8"/>
      <c r="C17" s="8"/>
      <c r="D17" s="4"/>
    </row>
    <row r="18" spans="1:4" ht="15.75" customHeight="1" hidden="1">
      <c r="A18" s="21" t="s">
        <v>41</v>
      </c>
      <c r="B18" s="8">
        <v>0</v>
      </c>
      <c r="C18" s="8">
        <v>0</v>
      </c>
      <c r="D18" s="4">
        <v>0</v>
      </c>
    </row>
    <row r="19" spans="1:4" ht="20.25" customHeight="1" hidden="1">
      <c r="A19" s="26" t="s">
        <v>40</v>
      </c>
      <c r="B19" s="8">
        <v>0</v>
      </c>
      <c r="C19" s="8">
        <v>0</v>
      </c>
      <c r="D19" s="4">
        <v>0</v>
      </c>
    </row>
    <row r="20" spans="1:4" ht="19.5" customHeight="1">
      <c r="A20" s="20" t="s">
        <v>4</v>
      </c>
      <c r="B20" s="16">
        <f>B21+B22+B26+B23+B25+B27+B28+B29+B32+B31+B30+B24</f>
        <v>3423.63168</v>
      </c>
      <c r="C20" s="16">
        <f>C21+C22+C23+C25+C27+C28+C29+C30+C31+C24</f>
        <v>3276.3297199999997</v>
      </c>
      <c r="D20" s="7">
        <f>C20/B20*100</f>
        <v>95.69749395472354</v>
      </c>
    </row>
    <row r="21" spans="1:4" ht="30.75" customHeight="1">
      <c r="A21" s="2" t="s">
        <v>35</v>
      </c>
      <c r="B21" s="19">
        <v>870.6</v>
      </c>
      <c r="C21" s="19">
        <v>870.6</v>
      </c>
      <c r="D21" s="4">
        <f>C21/B21*100</f>
        <v>100</v>
      </c>
    </row>
    <row r="22" spans="1:4" ht="47.25" customHeight="1">
      <c r="A22" s="2" t="s">
        <v>42</v>
      </c>
      <c r="B22" s="19">
        <v>167.37834</v>
      </c>
      <c r="C22" s="19">
        <v>167.37834</v>
      </c>
      <c r="D22" s="4">
        <f>C22/B22*100</f>
        <v>100</v>
      </c>
    </row>
    <row r="23" spans="1:4" ht="43.5" customHeight="1">
      <c r="A23" s="15" t="s">
        <v>20</v>
      </c>
      <c r="B23" s="19">
        <v>803.73866</v>
      </c>
      <c r="C23" s="19">
        <v>803.73866</v>
      </c>
      <c r="D23" s="4">
        <f>C23/B23*100</f>
        <v>100</v>
      </c>
    </row>
    <row r="24" spans="1:4" ht="43.5" customHeight="1">
      <c r="A24" s="15" t="s">
        <v>50</v>
      </c>
      <c r="B24" s="19">
        <v>120.105</v>
      </c>
      <c r="C24" s="19">
        <v>120.105</v>
      </c>
      <c r="D24" s="4"/>
    </row>
    <row r="25" spans="1:4" ht="137.25" customHeight="1">
      <c r="A25" s="2" t="s">
        <v>43</v>
      </c>
      <c r="B25" s="19">
        <v>77.005</v>
      </c>
      <c r="C25" s="19">
        <v>77.005</v>
      </c>
      <c r="D25" s="4">
        <f>C25/B25*100</f>
        <v>100</v>
      </c>
    </row>
    <row r="26" spans="1:4" ht="30" customHeight="1" hidden="1">
      <c r="A26" s="2" t="s">
        <v>21</v>
      </c>
      <c r="B26" s="19"/>
      <c r="C26" s="19"/>
      <c r="D26" s="4" t="e">
        <f aca="true" t="shared" si="0" ref="D26:D31">C26/B26*100</f>
        <v>#DIV/0!</v>
      </c>
    </row>
    <row r="27" spans="1:4" ht="108" customHeight="1">
      <c r="A27" s="2" t="s">
        <v>44</v>
      </c>
      <c r="B27" s="19">
        <v>0.1</v>
      </c>
      <c r="C27" s="19">
        <v>0.1</v>
      </c>
      <c r="D27" s="4">
        <f t="shared" si="0"/>
        <v>100</v>
      </c>
    </row>
    <row r="28" spans="1:4" ht="163.5" customHeight="1">
      <c r="A28" s="2" t="s">
        <v>45</v>
      </c>
      <c r="B28" s="19">
        <v>0.1</v>
      </c>
      <c r="C28" s="19">
        <v>0.1</v>
      </c>
      <c r="D28" s="4">
        <f t="shared" si="0"/>
        <v>100</v>
      </c>
    </row>
    <row r="29" spans="1:4" ht="107.25" customHeight="1">
      <c r="A29" s="2" t="s">
        <v>46</v>
      </c>
      <c r="B29" s="19">
        <v>279</v>
      </c>
      <c r="C29" s="19">
        <v>279</v>
      </c>
      <c r="D29" s="4">
        <f t="shared" si="0"/>
        <v>100</v>
      </c>
    </row>
    <row r="30" spans="1:4" ht="93" customHeight="1">
      <c r="A30" s="22" t="s">
        <v>47</v>
      </c>
      <c r="B30" s="19">
        <v>1105.50468</v>
      </c>
      <c r="C30" s="19">
        <v>958.20272</v>
      </c>
      <c r="D30" s="4">
        <f t="shared" si="0"/>
        <v>86.67559145927812</v>
      </c>
    </row>
    <row r="31" spans="1:4" ht="108" customHeight="1">
      <c r="A31" s="2" t="s">
        <v>48</v>
      </c>
      <c r="B31" s="19">
        <v>0.1</v>
      </c>
      <c r="C31" s="19">
        <v>0.1</v>
      </c>
      <c r="D31" s="4">
        <f t="shared" si="0"/>
        <v>100</v>
      </c>
    </row>
    <row r="32" spans="1:4" ht="33.75" customHeight="1" hidden="1">
      <c r="A32" s="2" t="s">
        <v>32</v>
      </c>
      <c r="B32" s="19">
        <v>0</v>
      </c>
      <c r="C32" s="19">
        <v>0</v>
      </c>
      <c r="D32" s="4">
        <v>0</v>
      </c>
    </row>
    <row r="33" spans="1:4" ht="21" customHeight="1">
      <c r="A33" s="20" t="s">
        <v>1</v>
      </c>
      <c r="B33" s="6">
        <f>B20+B7</f>
        <v>4628.63168</v>
      </c>
      <c r="C33" s="6">
        <f>C20+C7</f>
        <v>4604.268599999999</v>
      </c>
      <c r="D33" s="7">
        <f>C33/B33*100</f>
        <v>99.47364401221915</v>
      </c>
    </row>
    <row r="34" spans="1:4" ht="18.75" customHeight="1">
      <c r="A34" s="5" t="s">
        <v>54</v>
      </c>
      <c r="B34" s="6">
        <f>B35+B39+B41+B44+B48+B52</f>
        <v>4628.6316799999995</v>
      </c>
      <c r="C34" s="6">
        <f>C35+C39+C41+C44+C48+C52</f>
        <v>4580.6207699999995</v>
      </c>
      <c r="D34" s="7">
        <f>C34/B34*100</f>
        <v>98.96274075538454</v>
      </c>
    </row>
    <row r="35" spans="1:4" ht="18.75" customHeight="1">
      <c r="A35" s="5" t="s">
        <v>15</v>
      </c>
      <c r="B35" s="6">
        <f>B36+B37+B38</f>
        <v>1780.97275</v>
      </c>
      <c r="C35" s="6">
        <f>C36+C37+C38</f>
        <v>1743.40786</v>
      </c>
      <c r="D35" s="7">
        <f aca="true" t="shared" si="1" ref="D35:D51">C35/B35*100</f>
        <v>97.8907655942518</v>
      </c>
    </row>
    <row r="36" spans="1:4" ht="44.25" customHeight="1">
      <c r="A36" s="13" t="s">
        <v>9</v>
      </c>
      <c r="B36" s="3">
        <v>1663.11575</v>
      </c>
      <c r="C36" s="3">
        <v>1659.12719</v>
      </c>
      <c r="D36" s="7">
        <f t="shared" si="1"/>
        <v>99.7601754417875</v>
      </c>
    </row>
    <row r="37" spans="1:4" ht="15" customHeight="1">
      <c r="A37" s="13" t="s">
        <v>12</v>
      </c>
      <c r="B37" s="24">
        <v>1</v>
      </c>
      <c r="C37" s="24">
        <v>0</v>
      </c>
      <c r="D37" s="7">
        <f t="shared" si="1"/>
        <v>0</v>
      </c>
    </row>
    <row r="38" spans="1:4" ht="15" customHeight="1">
      <c r="A38" s="2" t="s">
        <v>7</v>
      </c>
      <c r="B38" s="24">
        <v>116.857</v>
      </c>
      <c r="C38" s="24">
        <v>84.28067</v>
      </c>
      <c r="D38" s="7">
        <f t="shared" si="1"/>
        <v>72.12291090820403</v>
      </c>
    </row>
    <row r="39" spans="1:4" ht="16.5" customHeight="1">
      <c r="A39" s="5" t="s">
        <v>16</v>
      </c>
      <c r="B39" s="23">
        <f>B40</f>
        <v>167.37834</v>
      </c>
      <c r="C39" s="23">
        <f>C40</f>
        <v>167.37834</v>
      </c>
      <c r="D39" s="7">
        <f t="shared" si="1"/>
        <v>100</v>
      </c>
    </row>
    <row r="40" spans="1:4" ht="15" customHeight="1">
      <c r="A40" s="2" t="s">
        <v>5</v>
      </c>
      <c r="B40" s="24">
        <v>167.37834</v>
      </c>
      <c r="C40" s="24">
        <v>167.37834</v>
      </c>
      <c r="D40" s="7">
        <f t="shared" si="1"/>
        <v>100</v>
      </c>
    </row>
    <row r="41" spans="1:4" ht="17.25" customHeight="1">
      <c r="A41" s="5" t="s">
        <v>30</v>
      </c>
      <c r="B41" s="23">
        <f>B42+B43</f>
        <v>0</v>
      </c>
      <c r="C41" s="23">
        <f>C42+C43</f>
        <v>0</v>
      </c>
      <c r="D41" s="7">
        <v>0</v>
      </c>
    </row>
    <row r="42" spans="1:4" ht="1.5" customHeight="1" hidden="1">
      <c r="A42" s="2" t="s">
        <v>36</v>
      </c>
      <c r="B42" s="24">
        <v>0</v>
      </c>
      <c r="C42" s="24">
        <v>0</v>
      </c>
      <c r="D42" s="7" t="e">
        <f t="shared" si="1"/>
        <v>#DIV/0!</v>
      </c>
    </row>
    <row r="43" spans="1:4" ht="31.5" customHeight="1">
      <c r="A43" s="2" t="s">
        <v>55</v>
      </c>
      <c r="B43" s="24">
        <v>0</v>
      </c>
      <c r="C43" s="24">
        <v>0</v>
      </c>
      <c r="D43" s="7">
        <v>0</v>
      </c>
    </row>
    <row r="44" spans="1:4" ht="14.25" customHeight="1">
      <c r="A44" s="5" t="s">
        <v>11</v>
      </c>
      <c r="B44" s="23">
        <f>B45+B46+B47</f>
        <v>477.11</v>
      </c>
      <c r="C44" s="23">
        <f>C45+C46+C47</f>
        <v>477.11</v>
      </c>
      <c r="D44" s="7">
        <f t="shared" si="1"/>
        <v>100</v>
      </c>
    </row>
    <row r="45" spans="1:4" ht="15" customHeight="1" hidden="1">
      <c r="A45" s="2" t="s">
        <v>33</v>
      </c>
      <c r="B45" s="24">
        <v>0</v>
      </c>
      <c r="C45" s="24">
        <v>0</v>
      </c>
      <c r="D45" s="7" t="e">
        <f t="shared" si="1"/>
        <v>#DIV/0!</v>
      </c>
    </row>
    <row r="46" spans="1:4" ht="15.75" customHeight="1">
      <c r="A46" s="2" t="s">
        <v>19</v>
      </c>
      <c r="B46" s="24">
        <v>476.11</v>
      </c>
      <c r="C46" s="24">
        <v>476.11</v>
      </c>
      <c r="D46" s="7">
        <f t="shared" si="1"/>
        <v>100</v>
      </c>
    </row>
    <row r="47" spans="1:4" ht="16.5" customHeight="1">
      <c r="A47" s="2" t="s">
        <v>14</v>
      </c>
      <c r="B47" s="24">
        <v>1</v>
      </c>
      <c r="C47" s="24">
        <v>1</v>
      </c>
      <c r="D47" s="7">
        <f t="shared" si="1"/>
        <v>100</v>
      </c>
    </row>
    <row r="48" spans="1:4" ht="15.75" customHeight="1">
      <c r="A48" s="5" t="s">
        <v>34</v>
      </c>
      <c r="B48" s="23">
        <f>B49+B50+B51</f>
        <v>2203.1705899999997</v>
      </c>
      <c r="C48" s="23">
        <f>C49+C50+C51</f>
        <v>2192.72457</v>
      </c>
      <c r="D48" s="7">
        <f t="shared" si="1"/>
        <v>99.52586422279721</v>
      </c>
    </row>
    <row r="49" spans="1:4" ht="15.75" customHeight="1">
      <c r="A49" s="2" t="s">
        <v>13</v>
      </c>
      <c r="B49" s="24">
        <v>1021.15204</v>
      </c>
      <c r="C49" s="24">
        <v>1020.88085</v>
      </c>
      <c r="D49" s="7">
        <f t="shared" si="1"/>
        <v>99.97344274022113</v>
      </c>
    </row>
    <row r="50" spans="1:4" ht="15.75" customHeight="1">
      <c r="A50" s="12" t="s">
        <v>8</v>
      </c>
      <c r="B50" s="24">
        <v>179.57986</v>
      </c>
      <c r="C50" s="24">
        <v>179.37945</v>
      </c>
      <c r="D50" s="7">
        <f t="shared" si="1"/>
        <v>99.88840062577174</v>
      </c>
    </row>
    <row r="51" spans="1:4" ht="16.5" customHeight="1">
      <c r="A51" s="2" t="s">
        <v>6</v>
      </c>
      <c r="B51" s="24">
        <v>1002.43869</v>
      </c>
      <c r="C51" s="24">
        <v>992.46427</v>
      </c>
      <c r="D51" s="7">
        <f t="shared" si="1"/>
        <v>99.00498453426614</v>
      </c>
    </row>
    <row r="52" spans="1:4" ht="14.25" customHeight="1" hidden="1">
      <c r="A52" s="5" t="s">
        <v>53</v>
      </c>
      <c r="B52" s="23">
        <f>B53</f>
        <v>0</v>
      </c>
      <c r="C52" s="23">
        <f>C53</f>
        <v>0</v>
      </c>
      <c r="D52" s="7">
        <v>0</v>
      </c>
    </row>
    <row r="53" spans="1:4" ht="14.25" customHeight="1" hidden="1">
      <c r="A53" s="2" t="s">
        <v>10</v>
      </c>
      <c r="B53" s="24"/>
      <c r="C53" s="24"/>
      <c r="D53" s="4">
        <v>0</v>
      </c>
    </row>
    <row r="54" spans="1:5" ht="63" customHeight="1" hidden="1">
      <c r="A54" s="2" t="s">
        <v>0</v>
      </c>
      <c r="B54" s="25">
        <f>B33-B34</f>
        <v>0</v>
      </c>
      <c r="C54" s="25">
        <f>C33-C34</f>
        <v>23.647829999999885</v>
      </c>
      <c r="D54" s="4"/>
      <c r="E54" s="1"/>
    </row>
    <row r="55" spans="1:4" ht="13.5">
      <c r="A55" s="2" t="s">
        <v>0</v>
      </c>
      <c r="B55" s="25">
        <f>B33-B34</f>
        <v>0</v>
      </c>
      <c r="C55" s="24">
        <f>C33-C34</f>
        <v>23.647829999999885</v>
      </c>
      <c r="D55" s="4"/>
    </row>
    <row r="56" spans="1:4" ht="13.5">
      <c r="A56" s="2"/>
      <c r="B56" s="25"/>
      <c r="C56" s="24"/>
      <c r="D56" s="4"/>
    </row>
    <row r="57" spans="1:4" ht="15">
      <c r="A57" s="1" t="s">
        <v>51</v>
      </c>
      <c r="B57" s="1"/>
      <c r="C57" s="1"/>
      <c r="D57" s="1"/>
    </row>
    <row r="58" spans="1:4" ht="15">
      <c r="A58" s="1" t="s">
        <v>37</v>
      </c>
      <c r="B58" s="1"/>
      <c r="C58" s="1" t="s">
        <v>52</v>
      </c>
      <c r="D58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7" r:id="rId1"/>
  <rowBreaks count="1" manualBreakCount="1">
    <brk id="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Специалист</cp:lastModifiedBy>
  <cp:lastPrinted>2023-01-20T06:02:43Z</cp:lastPrinted>
  <dcterms:created xsi:type="dcterms:W3CDTF">2007-03-05T11:59:24Z</dcterms:created>
  <dcterms:modified xsi:type="dcterms:W3CDTF">2023-01-23T06:15:15Z</dcterms:modified>
  <cp:category/>
  <cp:version/>
  <cp:contentType/>
  <cp:contentStatus/>
</cp:coreProperties>
</file>