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Кужмара" sheetId="1" r:id="rId1"/>
  </sheets>
  <definedNames>
    <definedName name="_xlnm.Print_Area" localSheetId="0">'Кужмара'!$A$1:$D$74</definedName>
  </definedNames>
  <calcPr fullCalcOnLoad="1"/>
</workbook>
</file>

<file path=xl/sharedStrings.xml><?xml version="1.0" encoding="utf-8"?>
<sst xmlns="http://schemas.openxmlformats.org/spreadsheetml/2006/main" count="73" uniqueCount="73">
  <si>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</si>
  <si>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</si>
  <si>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</si>
  <si>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</si>
  <si>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</si>
  <si>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</si>
  <si>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</si>
  <si>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</si>
  <si>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</si>
  <si>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</si>
  <si>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</si>
  <si>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</si>
  <si>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</si>
  <si>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</si>
  <si>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</si>
  <si>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</si>
  <si>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</si>
  <si>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</si>
  <si>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</si>
  <si>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</si>
  <si>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</si>
  <si>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</si>
  <si>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</si>
  <si>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</si>
  <si>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</si>
  <si>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</si>
  <si>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</si>
  <si>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</si>
  <si>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</si>
  <si>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0409 Дорожное хозяйство (дорожные фонды)</t>
  </si>
  <si>
    <t>РАСХОДЫ ВСЕГО: в т.ч.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</si>
  <si>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</si>
  <si>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</si>
  <si>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</si>
  <si>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</si>
  <si>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</si>
  <si>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0300 Национальная безопасность и правоохранительная деятельность 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</si>
  <si>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</si>
  <si>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</si>
  <si>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</si>
  <si>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</si>
  <si>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</si>
  <si>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</si>
  <si>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</si>
  <si>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</si>
  <si>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0405 Сельское хозяйство и рыболовство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</si>
  <si>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</si>
  <si>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</si>
  <si>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</si>
  <si>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Исполнение бюджета  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</si>
  <si>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</si>
  <si>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</si>
  <si>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904 202 25 576 10 0000 150 Субсидии бюджетам сельских поселений на обеспечение комплексного развития сельских территорий;</t>
  </si>
  <si>
    <t>904 117 01 050 10 0000 180 Невыясненные поступления, зачисляемые в бюджеты сельских поселений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</si>
  <si>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</si>
  <si>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</si>
  <si>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</si>
  <si>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</si>
  <si>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</si>
  <si>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</si>
  <si>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</si>
  <si>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План 2022 г.</t>
  </si>
  <si>
    <t>904 117 15030 10 0014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ул. Молодежной в дер. Средний Кадам, проект - "Дорога надежды" - ремонт дороги от дома 22 до дома 39 по ул. Молодежной в дер. Средний Кадам")</t>
  </si>
  <si>
    <t>904 117 15030 10 0024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ул. Молодежной в дер. Средний Кадам, проект - "Дорога надежды" - ремонт дороги от дома 22 до дома 39 по ул. Молодежной в дер. Средний Кадам")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</si>
  <si>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</si>
  <si>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2 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</si>
  <si>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904 111 05035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</si>
  <si>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</si>
  <si>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 xml:space="preserve">Руководитель финансового управления </t>
  </si>
  <si>
    <t>Е.С. Кропотова</t>
  </si>
  <si>
    <t>1000 Социальная политика</t>
  </si>
  <si>
    <t>на 1 июня  2022 г.</t>
  </si>
  <si>
    <t>Факт на 01.06.22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</si>
</sst>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vertical="top" shrinkToFit="1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34" borderId="0" xfId="0" applyNumberFormat="1" applyFont="1" applyFill="1" applyBorder="1" applyAlignment="1" applyProtection="1">
      <alignment horizontal="right" vertical="top" wrapText="1"/>
      <protection locked="0"/>
    </xf>
    <xf numFmtId="3" fontId="5" fillId="0" borderId="0" xfId="0" applyNumberFormat="1" applyFont="1" applyBorder="1" applyAlignment="1">
      <alignment horizontal="justify" vertical="top" wrapText="1"/>
    </xf>
    <xf numFmtId="172" fontId="6" fillId="35" borderId="0" xfId="0" applyNumberFormat="1" applyFont="1" applyFill="1" applyBorder="1" applyAlignment="1">
      <alignment horizontal="right" vertical="top" wrapText="1"/>
    </xf>
    <xf numFmtId="172" fontId="5" fillId="35" borderId="0" xfId="0" applyNumberFormat="1" applyFont="1" applyFill="1" applyBorder="1" applyAlignment="1">
      <alignment horizontal="right" vertical="top" wrapText="1"/>
    </xf>
    <xf numFmtId="2" fontId="5" fillId="35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73"/>
  <sheetViews>
    <sheetView tabSelected="1" view="pageBreakPreview" zoomScale="110" zoomScaleSheetLayoutView="110" zoomScalePageLayoutView="0" workbookViewId="0" topLeftCell="A14">
      <selection activeCell="D31" sqref="D31"/>
    </sheetView>
  </sheetViews>
  <sheetFormatPr defaultColWidth="9.00390625" defaultRowHeight="12.75"/>
  <cols>
    <col min="1" max="1" width="81.25390625" style="0" customWidth="1"/>
    <col min="2" max="2" width="14.25390625" style="0" customWidth="1"/>
    <col min="3" max="3" width="15.125" style="0" customWidth="1"/>
    <col min="4" max="4" width="13.75390625" style="0" customWidth="1"/>
  </cols>
  <sheetData>
    <row r="1" spans="1:4" ht="15.75">
      <c r="A1" s="30" t="s">
        <v>49</v>
      </c>
      <c r="B1" s="30"/>
      <c r="C1" s="30"/>
      <c r="D1" s="30"/>
    </row>
    <row r="2" spans="1:4" ht="15.75">
      <c r="A2" s="30" t="s">
        <v>50</v>
      </c>
      <c r="B2" s="30"/>
      <c r="C2" s="30"/>
      <c r="D2" s="30"/>
    </row>
    <row r="3" spans="1:4" ht="15.75">
      <c r="A3" s="30" t="s">
        <v>71</v>
      </c>
      <c r="B3" s="30"/>
      <c r="C3" s="30"/>
      <c r="D3" s="30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61</v>
      </c>
      <c r="C5" s="2" t="s">
        <v>72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21</v>
      </c>
      <c r="B8" s="9">
        <f>SUM(B9:B26)</f>
        <v>2062.3</v>
      </c>
      <c r="C8" s="9">
        <f>SUM(C9:C26)</f>
        <v>677.1676699999999</v>
      </c>
      <c r="D8" s="10">
        <f aca="true" t="shared" si="0" ref="D8:D21">C8/B8*100</f>
        <v>32.8355559326965</v>
      </c>
    </row>
    <row r="9" spans="1:4" ht="18" customHeight="1">
      <c r="A9" s="4" t="s">
        <v>22</v>
      </c>
      <c r="B9" s="11">
        <v>323</v>
      </c>
      <c r="C9" s="25">
        <v>117.74045</v>
      </c>
      <c r="D9" s="6">
        <f t="shared" si="0"/>
        <v>36.45215170278638</v>
      </c>
    </row>
    <row r="10" spans="1:4" ht="18" customHeight="1">
      <c r="A10" s="4" t="s">
        <v>41</v>
      </c>
      <c r="B10" s="11">
        <v>0.3</v>
      </c>
      <c r="C10" s="25">
        <v>0.00447</v>
      </c>
      <c r="D10" s="6">
        <f t="shared" si="0"/>
        <v>1.49</v>
      </c>
    </row>
    <row r="11" spans="1:4" ht="15.75" customHeight="1">
      <c r="A11" s="4" t="s">
        <v>23</v>
      </c>
      <c r="B11" s="11">
        <v>278</v>
      </c>
      <c r="C11" s="11">
        <v>10.17344</v>
      </c>
      <c r="D11" s="6">
        <f t="shared" si="0"/>
        <v>3.6595107913669067</v>
      </c>
    </row>
    <row r="12" spans="1:4" ht="15.75" customHeight="1">
      <c r="A12" s="4" t="s">
        <v>24</v>
      </c>
      <c r="B12" s="11">
        <v>525</v>
      </c>
      <c r="C12" s="11">
        <v>65.53953</v>
      </c>
      <c r="D12" s="6">
        <f t="shared" si="0"/>
        <v>12.48372</v>
      </c>
    </row>
    <row r="13" spans="1:4" ht="32.25" customHeight="1" hidden="1">
      <c r="A13" s="4" t="s">
        <v>14</v>
      </c>
      <c r="B13" s="11"/>
      <c r="C13" s="11"/>
      <c r="D13" s="6" t="e">
        <f t="shared" si="0"/>
        <v>#DIV/0!</v>
      </c>
    </row>
    <row r="14" spans="1:4" ht="30" customHeight="1">
      <c r="A14" s="4" t="s">
        <v>25</v>
      </c>
      <c r="B14" s="11">
        <v>622</v>
      </c>
      <c r="C14" s="11">
        <v>350.49308</v>
      </c>
      <c r="D14" s="6">
        <f t="shared" si="0"/>
        <v>56.34936977491962</v>
      </c>
    </row>
    <row r="15" spans="1:4" ht="65.25" customHeight="1" hidden="1">
      <c r="A15" s="4" t="s">
        <v>51</v>
      </c>
      <c r="B15" s="11">
        <v>0</v>
      </c>
      <c r="C15" s="11"/>
      <c r="D15" s="6"/>
    </row>
    <row r="16" spans="1:4" ht="32.25" customHeight="1">
      <c r="A16" s="7" t="s">
        <v>26</v>
      </c>
      <c r="B16" s="11">
        <v>59</v>
      </c>
      <c r="C16" s="11">
        <v>9.20958</v>
      </c>
      <c r="D16" s="6">
        <f t="shared" si="0"/>
        <v>15.609457627118644</v>
      </c>
    </row>
    <row r="17" spans="1:4" ht="66" customHeight="1">
      <c r="A17" s="7" t="s">
        <v>66</v>
      </c>
      <c r="B17" s="11">
        <v>0</v>
      </c>
      <c r="C17" s="11">
        <v>24.3078</v>
      </c>
      <c r="D17" s="6">
        <v>0</v>
      </c>
    </row>
    <row r="18" spans="1:4" ht="66" customHeight="1">
      <c r="A18" s="12" t="s">
        <v>27</v>
      </c>
      <c r="B18" s="11">
        <v>52</v>
      </c>
      <c r="C18" s="11">
        <v>21.81363</v>
      </c>
      <c r="D18" s="6">
        <f>C18/B18*100</f>
        <v>41.94928846153846</v>
      </c>
    </row>
    <row r="19" spans="1:4" ht="103.5" customHeight="1" hidden="1">
      <c r="A19" s="4" t="s">
        <v>28</v>
      </c>
      <c r="B19" s="11">
        <v>0</v>
      </c>
      <c r="C19" s="11">
        <v>0</v>
      </c>
      <c r="D19" s="6">
        <v>0</v>
      </c>
    </row>
    <row r="20" spans="1:4" ht="32.25" customHeight="1">
      <c r="A20" s="23" t="s">
        <v>34</v>
      </c>
      <c r="B20" s="11">
        <v>0</v>
      </c>
      <c r="C20" s="11">
        <v>7.88569</v>
      </c>
      <c r="D20" s="6">
        <v>0</v>
      </c>
    </row>
    <row r="21" spans="1:4" ht="18" customHeight="1" hidden="1">
      <c r="A21" s="4" t="s">
        <v>15</v>
      </c>
      <c r="B21" s="11"/>
      <c r="C21" s="11"/>
      <c r="D21" s="6" t="e">
        <f t="shared" si="0"/>
        <v>#DIV/0!</v>
      </c>
    </row>
    <row r="22" spans="1:4" ht="32.25" customHeight="1" hidden="1">
      <c r="A22" s="23" t="s">
        <v>35</v>
      </c>
      <c r="B22" s="11">
        <v>0</v>
      </c>
      <c r="C22" s="11">
        <v>0</v>
      </c>
      <c r="D22" s="6">
        <v>0</v>
      </c>
    </row>
    <row r="23" spans="1:4" ht="16.5" customHeight="1" hidden="1">
      <c r="A23" s="23" t="s">
        <v>48</v>
      </c>
      <c r="B23" s="11">
        <v>0</v>
      </c>
      <c r="C23" s="11">
        <v>0</v>
      </c>
      <c r="D23" s="6">
        <v>0</v>
      </c>
    </row>
    <row r="24" spans="1:4" ht="25.5" customHeight="1" hidden="1">
      <c r="A24" s="23" t="s">
        <v>53</v>
      </c>
      <c r="B24" s="11">
        <v>0</v>
      </c>
      <c r="C24" s="11">
        <v>0</v>
      </c>
      <c r="D24" s="6">
        <v>0</v>
      </c>
    </row>
    <row r="25" spans="1:4" ht="84" customHeight="1">
      <c r="A25" s="23" t="s">
        <v>62</v>
      </c>
      <c r="B25" s="11">
        <v>133</v>
      </c>
      <c r="C25" s="11">
        <v>0</v>
      </c>
      <c r="D25" s="6">
        <f aca="true" t="shared" si="1" ref="D25:D32">C25/B25*100</f>
        <v>0</v>
      </c>
    </row>
    <row r="26" spans="1:4" ht="90" customHeight="1">
      <c r="A26" s="23" t="s">
        <v>63</v>
      </c>
      <c r="B26" s="11">
        <v>70</v>
      </c>
      <c r="C26" s="11">
        <v>70</v>
      </c>
      <c r="D26" s="6">
        <f t="shared" si="1"/>
        <v>100</v>
      </c>
    </row>
    <row r="27" spans="1:4" ht="15.75" customHeight="1">
      <c r="A27" s="8" t="s">
        <v>4</v>
      </c>
      <c r="B27" s="24">
        <f>SUM(B28:B48)</f>
        <v>5045.8</v>
      </c>
      <c r="C27" s="24">
        <f>C28+C32+C37+C39+C40+C41+C43+C48+C42+C29</f>
        <v>1562.42811</v>
      </c>
      <c r="D27" s="10">
        <f t="shared" si="1"/>
        <v>30.96492350073328</v>
      </c>
    </row>
    <row r="28" spans="1:4" ht="36" customHeight="1">
      <c r="A28" s="4" t="s">
        <v>38</v>
      </c>
      <c r="B28" s="11">
        <v>1448.1</v>
      </c>
      <c r="C28" s="11">
        <v>830.4</v>
      </c>
      <c r="D28" s="6">
        <f t="shared" si="1"/>
        <v>57.3441060700228</v>
      </c>
    </row>
    <row r="29" spans="1:4" ht="37.5" customHeight="1" hidden="1">
      <c r="A29" s="4" t="s">
        <v>52</v>
      </c>
      <c r="B29" s="11"/>
      <c r="C29" s="11"/>
      <c r="D29" s="6"/>
    </row>
    <row r="30" spans="1:4" ht="37.5" customHeight="1">
      <c r="A30" s="4" t="s">
        <v>64</v>
      </c>
      <c r="B30" s="11">
        <v>1027.719</v>
      </c>
      <c r="C30" s="11">
        <v>0</v>
      </c>
      <c r="D30" s="6">
        <f t="shared" si="1"/>
        <v>0</v>
      </c>
    </row>
    <row r="31" spans="1:4" ht="62.25" customHeight="1">
      <c r="A31" s="4" t="s">
        <v>65</v>
      </c>
      <c r="B31" s="11">
        <v>707.241</v>
      </c>
      <c r="C31" s="11">
        <v>0</v>
      </c>
      <c r="D31" s="6">
        <f t="shared" si="1"/>
        <v>0</v>
      </c>
    </row>
    <row r="32" spans="1:4" ht="47.25" customHeight="1">
      <c r="A32" s="4" t="s">
        <v>54</v>
      </c>
      <c r="B32" s="5">
        <v>227</v>
      </c>
      <c r="C32" s="5">
        <v>64.90287</v>
      </c>
      <c r="D32" s="6">
        <f t="shared" si="1"/>
        <v>28.591572687224666</v>
      </c>
    </row>
    <row r="33" spans="1:4" ht="0.75" customHeight="1">
      <c r="A33" s="4" t="s">
        <v>43</v>
      </c>
      <c r="B33" s="5">
        <v>0</v>
      </c>
      <c r="C33" s="5">
        <v>0</v>
      </c>
      <c r="D33" s="6">
        <v>0</v>
      </c>
    </row>
    <row r="34" spans="1:4" ht="16.5" customHeight="1" hidden="1">
      <c r="A34" s="22" t="s">
        <v>39</v>
      </c>
      <c r="B34" s="5">
        <v>0</v>
      </c>
      <c r="C34" s="5">
        <v>0</v>
      </c>
      <c r="D34" s="6">
        <v>0</v>
      </c>
    </row>
    <row r="35" spans="1:4" ht="21" customHeight="1" hidden="1">
      <c r="A35" s="22" t="s">
        <v>42</v>
      </c>
      <c r="B35" s="5">
        <v>0</v>
      </c>
      <c r="C35" s="5">
        <v>0</v>
      </c>
      <c r="D35" s="6">
        <v>0</v>
      </c>
    </row>
    <row r="36" spans="1:4" ht="40.5" customHeight="1" hidden="1">
      <c r="A36" s="22" t="s">
        <v>44</v>
      </c>
      <c r="B36" s="5"/>
      <c r="C36" s="5"/>
      <c r="D36" s="6" t="e">
        <f>C36/B36*100</f>
        <v>#DIV/0!</v>
      </c>
    </row>
    <row r="37" spans="1:4" ht="125.25" customHeight="1">
      <c r="A37" s="4" t="s">
        <v>55</v>
      </c>
      <c r="B37" s="5">
        <v>495.9</v>
      </c>
      <c r="C37" s="5">
        <v>442.93324</v>
      </c>
      <c r="D37" s="6">
        <f>C37/B37*100</f>
        <v>89.31906432748539</v>
      </c>
    </row>
    <row r="38" spans="1:4" ht="29.25" customHeight="1" hidden="1">
      <c r="A38" s="4" t="s">
        <v>40</v>
      </c>
      <c r="B38" s="5"/>
      <c r="C38" s="5"/>
      <c r="D38" s="6" t="e">
        <f>C38/B38*100</f>
        <v>#DIV/0!</v>
      </c>
    </row>
    <row r="39" spans="1:4" ht="90.75" customHeight="1">
      <c r="A39" s="4" t="s">
        <v>56</v>
      </c>
      <c r="B39" s="5">
        <v>0.1</v>
      </c>
      <c r="C39" s="5">
        <v>0</v>
      </c>
      <c r="D39" s="6">
        <f>C39/B39*100</f>
        <v>0</v>
      </c>
    </row>
    <row r="40" spans="1:4" ht="156" customHeight="1">
      <c r="A40" s="4" t="s">
        <v>57</v>
      </c>
      <c r="B40" s="5">
        <v>0.1</v>
      </c>
      <c r="C40" s="5">
        <v>0</v>
      </c>
      <c r="D40" s="6">
        <f>C40/B40*100</f>
        <v>0</v>
      </c>
    </row>
    <row r="41" spans="1:4" ht="103.5" customHeight="1">
      <c r="A41" s="4" t="s">
        <v>58</v>
      </c>
      <c r="B41" s="5">
        <v>425</v>
      </c>
      <c r="C41" s="5">
        <v>0</v>
      </c>
      <c r="D41" s="6">
        <f>C41/B41*100</f>
        <v>0</v>
      </c>
    </row>
    <row r="42" spans="1:4" ht="96.75" customHeight="1">
      <c r="A42" s="4" t="s">
        <v>59</v>
      </c>
      <c r="B42" s="5">
        <v>333.9</v>
      </c>
      <c r="C42" s="5">
        <v>110</v>
      </c>
      <c r="D42" s="6">
        <f>C42/B42*100</f>
        <v>32.943995208146156</v>
      </c>
    </row>
    <row r="43" spans="1:4" ht="105" customHeight="1">
      <c r="A43" s="4" t="s">
        <v>60</v>
      </c>
      <c r="B43" s="5">
        <v>0.1</v>
      </c>
      <c r="C43" s="5">
        <v>0</v>
      </c>
      <c r="D43" s="6">
        <f>C43/B43*100</f>
        <v>0</v>
      </c>
    </row>
    <row r="44" spans="1:4" ht="67.5" customHeight="1" hidden="1">
      <c r="A44" s="4" t="s">
        <v>37</v>
      </c>
      <c r="B44" s="5"/>
      <c r="C44" s="5">
        <v>240</v>
      </c>
      <c r="D44" s="6" t="e">
        <f>C44/B44*100</f>
        <v>#DIV/0!</v>
      </c>
    </row>
    <row r="45" spans="1:4" ht="34.5" customHeight="1" hidden="1">
      <c r="A45" s="4" t="s">
        <v>31</v>
      </c>
      <c r="B45" s="5"/>
      <c r="C45" s="5">
        <v>100</v>
      </c>
      <c r="D45" s="6">
        <v>0</v>
      </c>
    </row>
    <row r="46" spans="1:4" ht="0.75" customHeight="1" hidden="1">
      <c r="A46" s="4" t="s">
        <v>33</v>
      </c>
      <c r="B46" s="5"/>
      <c r="C46" s="5">
        <v>60</v>
      </c>
      <c r="D46" s="6" t="e">
        <f>C46/B46*100</f>
        <v>#DIV/0!</v>
      </c>
    </row>
    <row r="47" spans="1:4" ht="45" customHeight="1" hidden="1">
      <c r="A47" s="26" t="s">
        <v>32</v>
      </c>
      <c r="B47" s="5"/>
      <c r="C47" s="5">
        <v>0</v>
      </c>
      <c r="D47" s="6">
        <v>0</v>
      </c>
    </row>
    <row r="48" spans="1:4" ht="54.75" customHeight="1">
      <c r="A48" s="4" t="s">
        <v>67</v>
      </c>
      <c r="B48" s="5">
        <v>380.64</v>
      </c>
      <c r="C48" s="5">
        <v>114.192</v>
      </c>
      <c r="D48" s="6">
        <f>C48/B48*100</f>
        <v>30</v>
      </c>
    </row>
    <row r="49" spans="1:4" ht="15" customHeight="1">
      <c r="A49" s="8" t="s">
        <v>1</v>
      </c>
      <c r="B49" s="9">
        <f>B27+B8</f>
        <v>7108.1</v>
      </c>
      <c r="C49" s="9">
        <f>C27+C8</f>
        <v>2239.59578</v>
      </c>
      <c r="D49" s="10">
        <f>C49/B49*100</f>
        <v>31.50765717983709</v>
      </c>
    </row>
    <row r="50" spans="1:4" ht="14.25">
      <c r="A50" s="8" t="s">
        <v>30</v>
      </c>
      <c r="B50" s="9">
        <f>B51+B55+B57+B60+B64+B68</f>
        <v>7108.099999999999</v>
      </c>
      <c r="C50" s="9">
        <f>C51+C55+C57+C60+C64+C68</f>
        <v>2228.42841</v>
      </c>
      <c r="D50" s="10">
        <f>C50/B50*100</f>
        <v>31.350549513934812</v>
      </c>
    </row>
    <row r="51" spans="1:4" ht="14.25">
      <c r="A51" s="8" t="s">
        <v>18</v>
      </c>
      <c r="B51" s="9">
        <f>B52+B53+B54</f>
        <v>2916.12344</v>
      </c>
      <c r="C51" s="9">
        <f>C52+C53+C54</f>
        <v>1354.65842</v>
      </c>
      <c r="D51" s="10">
        <f aca="true" t="shared" si="2" ref="D51:D69">C51/B51*100</f>
        <v>46.45408357610541</v>
      </c>
    </row>
    <row r="52" spans="1:4" ht="45">
      <c r="A52" s="16" t="s">
        <v>10</v>
      </c>
      <c r="B52" s="5">
        <v>2840.5</v>
      </c>
      <c r="C52" s="5">
        <v>1328.97999</v>
      </c>
      <c r="D52" s="10">
        <f t="shared" si="2"/>
        <v>46.78683295194509</v>
      </c>
    </row>
    <row r="53" spans="1:4" ht="15">
      <c r="A53" s="16" t="s">
        <v>13</v>
      </c>
      <c r="B53" s="28">
        <v>1</v>
      </c>
      <c r="C53" s="28">
        <v>0</v>
      </c>
      <c r="D53" s="10">
        <f t="shared" si="2"/>
        <v>0</v>
      </c>
    </row>
    <row r="54" spans="1:4" ht="15">
      <c r="A54" s="4" t="s">
        <v>8</v>
      </c>
      <c r="B54" s="28">
        <v>74.62344</v>
      </c>
      <c r="C54" s="28">
        <v>25.67843</v>
      </c>
      <c r="D54" s="10">
        <f t="shared" si="2"/>
        <v>34.410675787661354</v>
      </c>
    </row>
    <row r="55" spans="1:4" ht="14.25">
      <c r="A55" s="8" t="s">
        <v>19</v>
      </c>
      <c r="B55" s="27">
        <f>B56</f>
        <v>227</v>
      </c>
      <c r="C55" s="27">
        <f>C56</f>
        <v>64.90287</v>
      </c>
      <c r="D55" s="10">
        <f t="shared" si="2"/>
        <v>28.591572687224666</v>
      </c>
    </row>
    <row r="56" spans="1:4" ht="15">
      <c r="A56" s="4" t="s">
        <v>5</v>
      </c>
      <c r="B56" s="28">
        <v>227</v>
      </c>
      <c r="C56" s="28">
        <v>64.90287</v>
      </c>
      <c r="D56" s="10">
        <f t="shared" si="2"/>
        <v>28.591572687224666</v>
      </c>
    </row>
    <row r="57" spans="1:4" ht="14.25">
      <c r="A57" s="8" t="s">
        <v>36</v>
      </c>
      <c r="B57" s="27">
        <f>B58+B59</f>
        <v>10</v>
      </c>
      <c r="C57" s="27">
        <f>C58+C59</f>
        <v>0</v>
      </c>
      <c r="D57" s="10">
        <f t="shared" si="2"/>
        <v>0</v>
      </c>
    </row>
    <row r="58" spans="1:4" ht="30" hidden="1">
      <c r="A58" s="4" t="s">
        <v>46</v>
      </c>
      <c r="B58" s="28">
        <v>0</v>
      </c>
      <c r="C58" s="28">
        <v>0</v>
      </c>
      <c r="D58" s="10" t="e">
        <f t="shared" si="2"/>
        <v>#DIV/0!</v>
      </c>
    </row>
    <row r="59" spans="1:4" ht="15">
      <c r="A59" s="4" t="s">
        <v>20</v>
      </c>
      <c r="B59" s="28">
        <v>10</v>
      </c>
      <c r="C59" s="28">
        <v>0</v>
      </c>
      <c r="D59" s="10">
        <f t="shared" si="2"/>
        <v>0</v>
      </c>
    </row>
    <row r="60" spans="1:4" ht="14.25">
      <c r="A60" s="8" t="s">
        <v>12</v>
      </c>
      <c r="B60" s="27">
        <f>B61+B62+B63</f>
        <v>3357.5</v>
      </c>
      <c r="C60" s="27">
        <f>C61+C62+C63</f>
        <v>557.12524</v>
      </c>
      <c r="D60" s="10">
        <f t="shared" si="2"/>
        <v>16.593454653760237</v>
      </c>
    </row>
    <row r="61" spans="1:4" ht="15" hidden="1">
      <c r="A61" s="4" t="s">
        <v>45</v>
      </c>
      <c r="B61" s="28">
        <v>0</v>
      </c>
      <c r="C61" s="28">
        <v>0</v>
      </c>
      <c r="D61" s="10" t="e">
        <f t="shared" si="2"/>
        <v>#DIV/0!</v>
      </c>
    </row>
    <row r="62" spans="1:4" ht="15">
      <c r="A62" s="4" t="s">
        <v>29</v>
      </c>
      <c r="B62" s="28">
        <v>1948.619</v>
      </c>
      <c r="C62" s="28">
        <v>442.93324</v>
      </c>
      <c r="D62" s="10">
        <f t="shared" si="2"/>
        <v>22.730623072032042</v>
      </c>
    </row>
    <row r="63" spans="1:4" ht="15">
      <c r="A63" s="4" t="s">
        <v>17</v>
      </c>
      <c r="B63" s="28">
        <v>1408.881</v>
      </c>
      <c r="C63" s="28">
        <v>114.192</v>
      </c>
      <c r="D63" s="10">
        <f t="shared" si="2"/>
        <v>8.105155793853418</v>
      </c>
    </row>
    <row r="64" spans="1:4" ht="14.25">
      <c r="A64" s="8" t="s">
        <v>6</v>
      </c>
      <c r="B64" s="27">
        <f>B65+B66+B67</f>
        <v>341.67656</v>
      </c>
      <c r="C64" s="27">
        <f>C65+C66+C67</f>
        <v>94.86695</v>
      </c>
      <c r="D64" s="10">
        <f t="shared" si="2"/>
        <v>27.765132615477047</v>
      </c>
    </row>
    <row r="65" spans="1:4" ht="15">
      <c r="A65" s="4" t="s">
        <v>16</v>
      </c>
      <c r="B65" s="28">
        <v>51</v>
      </c>
      <c r="C65" s="28">
        <v>20.905</v>
      </c>
      <c r="D65" s="10">
        <f t="shared" si="2"/>
        <v>40.990196078431374</v>
      </c>
    </row>
    <row r="66" spans="1:4" ht="15">
      <c r="A66" s="15" t="s">
        <v>9</v>
      </c>
      <c r="B66" s="28">
        <v>0.2</v>
      </c>
      <c r="C66" s="28">
        <v>0</v>
      </c>
      <c r="D66" s="10">
        <f t="shared" si="2"/>
        <v>0</v>
      </c>
    </row>
    <row r="67" spans="1:4" ht="15">
      <c r="A67" s="4" t="s">
        <v>7</v>
      </c>
      <c r="B67" s="28">
        <v>290.47656</v>
      </c>
      <c r="C67" s="28">
        <v>73.96195</v>
      </c>
      <c r="D67" s="10">
        <f t="shared" si="2"/>
        <v>25.46227826438044</v>
      </c>
    </row>
    <row r="68" spans="1:4" ht="14.25">
      <c r="A68" s="8" t="s">
        <v>70</v>
      </c>
      <c r="B68" s="27">
        <f>B69</f>
        <v>255.8</v>
      </c>
      <c r="C68" s="27">
        <f>C69</f>
        <v>156.87493</v>
      </c>
      <c r="D68" s="10">
        <f t="shared" si="2"/>
        <v>61.32718139171227</v>
      </c>
    </row>
    <row r="69" spans="1:4" ht="15">
      <c r="A69" s="4" t="s">
        <v>11</v>
      </c>
      <c r="B69" s="28">
        <v>255.8</v>
      </c>
      <c r="C69" s="28">
        <v>156.87493</v>
      </c>
      <c r="D69" s="10">
        <f t="shared" si="2"/>
        <v>61.32718139171227</v>
      </c>
    </row>
    <row r="70" spans="1:4" ht="15">
      <c r="A70" s="4" t="s">
        <v>0</v>
      </c>
      <c r="B70" s="29">
        <f>B49-B50</f>
        <v>0</v>
      </c>
      <c r="C70" s="28">
        <f>C49-C50</f>
        <v>11.167370000000119</v>
      </c>
      <c r="D70" s="6"/>
    </row>
    <row r="71" spans="1:4" ht="15">
      <c r="A71" s="3"/>
      <c r="B71" s="5"/>
      <c r="C71" s="5"/>
      <c r="D71" s="6"/>
    </row>
    <row r="72" spans="1:4" ht="15.75">
      <c r="A72" s="1" t="s">
        <v>68</v>
      </c>
      <c r="B72" s="1"/>
      <c r="C72" s="1"/>
      <c r="D72" s="1"/>
    </row>
    <row r="73" spans="1:4" ht="15.75">
      <c r="A73" s="1" t="s">
        <v>47</v>
      </c>
      <c r="B73" s="1"/>
      <c r="C73" s="1" t="s">
        <v>69</v>
      </c>
      <c r="D73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43" r:id="rId1"/>
  <rowBreaks count="1" manualBreakCount="1">
    <brk id="4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User</cp:lastModifiedBy>
  <cp:lastPrinted>2022-05-06T11:24:32Z</cp:lastPrinted>
  <dcterms:created xsi:type="dcterms:W3CDTF">2007-03-05T11:59:24Z</dcterms:created>
  <dcterms:modified xsi:type="dcterms:W3CDTF">2022-06-03T08:23:28Z</dcterms:modified>
  <cp:category/>
  <cp:version/>
  <cp:contentType/>
  <cp:contentStatus/>
</cp:coreProperties>
</file>