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60" windowWidth="17895" windowHeight="9855" activeTab="0"/>
  </bookViews>
  <sheets>
    <sheet name="2023-2025" sheetId="1" r:id="rId1"/>
  </sheets>
  <definedNames>
    <definedName name="_xlnm.Print_Titles" localSheetId="0">'2023-2025'!$8:$8</definedName>
    <definedName name="_xlnm.Print_Area" localSheetId="0">'2023-2025'!$A$1:$F$367</definedName>
  </definedNames>
  <calcPr fullCalcOnLoad="1"/>
</workbook>
</file>

<file path=xl/sharedStrings.xml><?xml version="1.0" encoding="utf-8"?>
<sst xmlns="http://schemas.openxmlformats.org/spreadsheetml/2006/main" count="1003" uniqueCount="731">
  <si>
    <t>НАЛОГОВЫЕ И НЕНАЛОГОВЫЕ ДОХОДЫ</t>
  </si>
  <si>
    <t>НАЛОГИ НА ПРИБЫЛЬ, ДОХОДЫ</t>
  </si>
  <si>
    <t>Федеральная налоговая служба</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</si>
  <si>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</si>
  <si>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</si>
  <si>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</si>
  <si>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</si>
  <si>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</si>
  <si>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</si>
  <si>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</si>
  <si>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</si>
  <si>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</si>
  <si>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</si>
  <si>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</si>
  <si>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</si>
  <si>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</si>
  <si>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</si>
  <si>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</si>
  <si>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</si>
  <si>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</si>
  <si>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</si>
  <si>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</si>
  <si>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</si>
  <si>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</si>
  <si>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</si>
  <si>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</si>
  <si>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Министерство внутренних дел Российской Федерации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</si>
  <si>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</si>
  <si>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</si>
  <si>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</si>
  <si>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</si>
  <si>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</si>
  <si>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</si>
  <si>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</si>
  <si>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</si>
  <si>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</si>
  <si>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</si>
  <si>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</si>
  <si>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</si>
  <si>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</si>
  <si>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</si>
  <si>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Федеральная служба по надзору в сфере природопользования</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</si>
  <si>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</si>
  <si>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</si>
  <si>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</si>
  <si>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</si>
  <si>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</si>
  <si>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</si>
  <si>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</si>
  <si>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</si>
  <si>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</si>
  <si>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</si>
  <si>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</si>
  <si>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</si>
  <si>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</si>
  <si>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</si>
  <si>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</si>
  <si>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</si>
  <si>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</si>
  <si>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</si>
  <si>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</si>
  <si>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</si>
  <si>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</si>
  <si>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</si>
  <si>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</si>
  <si>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</si>
  <si>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</si>
  <si>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</si>
  <si>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</si>
  <si>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</si>
  <si>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</si>
  <si>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</si>
  <si>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ИТОГО ДОХОДОВ</t>
  </si>
  <si>
    <t>РЕЕСТР</t>
  </si>
  <si>
    <t>Код классификации доходов бюджета</t>
  </si>
  <si>
    <t>Наименование кода классификации доходов бюджета</t>
  </si>
  <si>
    <t>Наименование главного администратора доходов бюджета</t>
  </si>
  <si>
    <t>000 1 00 00000 00 0000 000</t>
  </si>
  <si>
    <t>000 1 01 00000 00 0000 000</t>
  </si>
  <si>
    <t>182 1 01 01000 00 0000 110</t>
  </si>
  <si>
    <t>182 1 01 02000 01 0000 110</t>
  </si>
  <si>
    <t>182 1 01 02010 01 0000 110</t>
  </si>
  <si>
    <t>182 1 01 02020 01 0000 110</t>
  </si>
  <si>
    <t>182 1 01 02030 01 0000 110</t>
  </si>
  <si>
    <t>182 1 01 02040 01 0000 110</t>
  </si>
  <si>
    <t>000 1 03 00000 00 0000 000</t>
  </si>
  <si>
    <t>182 1 03 02100 01 0000 110</t>
  </si>
  <si>
    <t>000 1 05 00000 00 0000 000</t>
  </si>
  <si>
    <t>182 1 05 01000 00 0000 110</t>
  </si>
  <si>
    <t>000 1 06 00000 00 0000 000</t>
  </si>
  <si>
    <t>182 1 06 02000 02 0000 110</t>
  </si>
  <si>
    <t>182 1 06 02010 02 0000 110</t>
  </si>
  <si>
    <t>182 1 06 02020 02 0000 110</t>
  </si>
  <si>
    <t>000 1 07 00000 00 0000 000</t>
  </si>
  <si>
    <t>182 1 07 01000 01 0000 110</t>
  </si>
  <si>
    <t>182 1 07 01020 01 0000 110</t>
  </si>
  <si>
    <t>182 1 07 04000 01 0000 110</t>
  </si>
  <si>
    <t>182 1 07 04010 01 0000 110</t>
  </si>
  <si>
    <t>000 1 08 00000 00 0000 000</t>
  </si>
  <si>
    <t>000 1 08 07000 01 0000 110</t>
  </si>
  <si>
    <t>000 1 08 07080 01 0000 110</t>
  </si>
  <si>
    <t>000 1 08 07140 01 0000 110</t>
  </si>
  <si>
    <t>000 1 11 01000 00 0000 120</t>
  </si>
  <si>
    <t>000 1 11 05000 00 0000 120</t>
  </si>
  <si>
    <t>000 1 11 07000 00 0000 120</t>
  </si>
  <si>
    <t>000 1 11 07010 00 0000 120</t>
  </si>
  <si>
    <t>000 1 12 00000 00 0000 000</t>
  </si>
  <si>
    <t>048 1 12 01010 01 0000 120</t>
  </si>
  <si>
    <t>048 1 12 01030 01 0000 120</t>
  </si>
  <si>
    <t>000 1 12 02000 00 0000 120</t>
  </si>
  <si>
    <t>000 1 13 00000 00 0000 000</t>
  </si>
  <si>
    <t>000 1 13 01000 00 0000 130</t>
  </si>
  <si>
    <t>000 1 13 01990 00 0000 130</t>
  </si>
  <si>
    <t>000 1 13 02000 00 0000 130</t>
  </si>
  <si>
    <t>000 1 13 02992 02 0000 130</t>
  </si>
  <si>
    <t>000 1 14 00000 00 0000 000</t>
  </si>
  <si>
    <t>000 1 15 00000 00 0000 000</t>
  </si>
  <si>
    <t>000 1 15 02000 00 0000 140</t>
  </si>
  <si>
    <t>000 1 08 07082 01 0000 110</t>
  </si>
  <si>
    <t>000 1 13 01992 02 0000 130</t>
  </si>
  <si>
    <t>000 1 13 02990 00 0000 130</t>
  </si>
  <si>
    <t>000 1 15 02020 02 0000 140</t>
  </si>
  <si>
    <t>000 1 16 00000 00 0000 000</t>
  </si>
  <si>
    <t>000 2 00 00000 00 0000 000</t>
  </si>
  <si>
    <t>000 2 02 00000 00 0000 000</t>
  </si>
  <si>
    <t xml:space="preserve">Плата за выбросы загрязняющих веществ в атмосферный воздух стационарными объектами </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</si>
  <si>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</si>
  <si>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источников доходов республиканского бюджета </t>
  </si>
  <si>
    <t>Республики Марий Эл</t>
  </si>
  <si>
    <t>Транспортный налог</t>
  </si>
  <si>
    <t>Транспортный налог с организаций</t>
  </si>
  <si>
    <t>Транспортный налог с физических лиц</t>
  </si>
  <si>
    <t>Налог на игорный бизнес</t>
  </si>
  <si>
    <t>182 1 06 04000 02 0000 110</t>
  </si>
  <si>
    <t>182 1 06 04011 02 0000 110</t>
  </si>
  <si>
    <t>182 1 06 04012 02 0000 110</t>
  </si>
  <si>
    <t>182 1 06 05000 02 0000 110</t>
  </si>
  <si>
    <t>000 1 08 07170 01 0000 110</t>
  </si>
  <si>
    <t>000 1 08 07300 01 0000 110</t>
  </si>
  <si>
    <t>866 1 11 01020 02 0000 120</t>
  </si>
  <si>
    <t>000 1 11 05020 00 0000 120</t>
  </si>
  <si>
    <t>866 1 11 05022 02 0000 120</t>
  </si>
  <si>
    <t>000 1 11 05030 00 0000 120</t>
  </si>
  <si>
    <t>000 1 11 05070 00 0000 120</t>
  </si>
  <si>
    <t>866 1 11 05072 02 0000 120</t>
  </si>
  <si>
    <t>866 1 11 07012 02 0000 120</t>
  </si>
  <si>
    <t>000 1 12 01000 01 0000 120</t>
  </si>
  <si>
    <t>000 1 12 04000 00 0000 120</t>
  </si>
  <si>
    <t>853 1 12 04014 02 0000 120</t>
  </si>
  <si>
    <t>853 1 12 04015 02 0000 120</t>
  </si>
  <si>
    <t>000 1 14 02020 02 0000 410</t>
  </si>
  <si>
    <t>000 1 14 06000 00 0000 430</t>
  </si>
  <si>
    <t>866 1 14 06022 02 0000 430</t>
  </si>
  <si>
    <t>Федеральная служба по надзору в сфере транспорта</t>
  </si>
  <si>
    <t>000 1 03 02000 01 0000 110</t>
  </si>
  <si>
    <t>866 1 14 02023 02 0000 410</t>
  </si>
  <si>
    <t>Субсидии бюджетам бюджетной системы Российской Федерации (межбюджетные субсидии)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</si>
  <si>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</si>
  <si>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отдельных полномочий в области водных отношений</t>
  </si>
  <si>
    <t>Единая субвенция бюджетам субъектов Российской Федерации и бюджету г. Байконура</t>
  </si>
  <si>
    <t>Субвенции бюджетам бюджетной системы Российской Федерации</t>
  </si>
  <si>
    <t>Иные межбюджетные трансферты</t>
  </si>
  <si>
    <t>Министерство образования и науки Республики Марий Эл</t>
  </si>
  <si>
    <t>Министерство юстиции Российской Федерации</t>
  </si>
  <si>
    <t>182 1 07 04030 01 0000 110</t>
  </si>
  <si>
    <t>Сбор за пользование объектами водных биологических ресурсов (по внутренним водным объектам)</t>
  </si>
  <si>
    <t>000 1 11 03000 00 0000 120</t>
  </si>
  <si>
    <t>Проценты, полученные от предоставления бюджетных кредитов внутри страны</t>
  </si>
  <si>
    <t>Комитет гражданской обороны и защиты населения Республики Марий Эл</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</si>
  <si>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</si>
  <si>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</si>
  <si>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Министерство промышленности, экономического развития и торговли Республики Марий Эл</t>
  </si>
  <si>
    <t>Министерство транспорта и дорожного хозяйства Республики Марий Эл</t>
  </si>
  <si>
    <t>Министерство культуры, печати и по делам национальностей Республики Марий Эл</t>
  </si>
  <si>
    <t>Министерство социального развития Республики Марий Эл</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</si>
  <si>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</si>
  <si>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866 1 11 05322 02 0000 120</t>
  </si>
  <si>
    <t>048 1 12 01041 01 0000 120</t>
  </si>
  <si>
    <t>048 1 12 01042 01 0000 120</t>
  </si>
  <si>
    <t>Плата за размещение твердых коммунальных отходов</t>
  </si>
  <si>
    <t xml:space="preserve">Плата за размещение отходов производства </t>
  </si>
  <si>
    <t>000 1 12 01040 01 0000 120</t>
  </si>
  <si>
    <t>853 1 12 02012 01 0000 120</t>
  </si>
  <si>
    <t>853 1 12 02052 01 0000 120</t>
  </si>
  <si>
    <t>853 1 12 02102 02 0000 120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</si>
  <si>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</si>
  <si>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853 1 13 01410 01 0000 130</t>
  </si>
  <si>
    <t>182 1 01 01012 02 0000 110</t>
  </si>
  <si>
    <t>182 1 05 01011 01 0000 110</t>
  </si>
  <si>
    <t>182 1 05 01021 01 0000 110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</si>
  <si>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</si>
  <si>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000 1 12 04010 00 0000 120</t>
  </si>
  <si>
    <t>000 1 14 06020 00 0000 430</t>
  </si>
  <si>
    <t xml:space="preserve">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
</t>
  </si>
  <si>
    <t>Министерство молодежной политики, спорта и туризма Республики Марий Эл</t>
  </si>
  <si>
    <t>Комитет ветеринарии Республики Марий Эл</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</si>
  <si>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
</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</si>
  <si>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</si>
  <si>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</si>
  <si>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</si>
  <si>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</si>
  <si>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</si>
  <si>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</si>
  <si>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Министерство государственного имущества Республики Марий Эл </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</si>
  <si>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</si>
  <si>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</si>
  <si>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</si>
  <si>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</si>
  <si>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</si>
  <si>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</si>
  <si>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</si>
  <si>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</si>
  <si>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</si>
  <si>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</si>
  <si>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</si>
  <si>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</si>
  <si>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</si>
  <si>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</si>
  <si>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</si>
  <si>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</si>
  <si>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</si>
  <si>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</si>
  <si>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Министерство строительства, архитектуры и жилищно-коммунального хозяйства Республики Марий Эл</t>
  </si>
  <si>
    <r>
      <t xml:space="preserve">Министерство сельского хозяйства и продовольствия Республики Марий Эл </t>
    </r>
  </si>
  <si>
    <t>Департамент труда и занятости населения Республики Марий Эл</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</si>
  <si>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</si>
  <si>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</si>
  <si>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Министерство внутренней политики, развития местного самоуправления и юстиции Республики Марий Эл</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</si>
  <si>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</si>
  <si>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</si>
  <si>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</si>
  <si>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модельных муниципальных библиотек</t>
  </si>
  <si>
    <t>000 2 02 10000 00 0000 150</t>
  </si>
  <si>
    <t>000 2 02 20000 00 0000 150</t>
  </si>
  <si>
    <t>000 2 02 40000 00 0000 150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</si>
  <si>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</si>
  <si>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Министерство здравоохранения Республики Марий Эл</t>
  </si>
  <si>
    <t xml:space="preserve">Министерство финансов Республики Марий Эл </t>
  </si>
  <si>
    <t xml:space="preserve">Министерство образования и науки Республики Марий Эл </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</si>
  <si>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</si>
  <si>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000 1 14 02000 00 0000 000</t>
  </si>
  <si>
    <t>на 2023 год</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</si>
  <si>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</si>
  <si>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</si>
  <si>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Департамент государственного жилищного надзора Республики Марий Эл</t>
  </si>
  <si>
    <t>188 1 08 06000 01 8003 110</t>
  </si>
  <si>
    <t>188 1 08 06000 01 8004 110</t>
  </si>
  <si>
    <t>188 1 08 06000 01 8005 110</t>
  </si>
  <si>
    <t>188 1 08 06000 01 8006 110</t>
  </si>
  <si>
    <r>
      <t xml:space="preserve">321 1 08 07020 01 </t>
    </r>
    <r>
      <rPr>
        <sz val="12"/>
        <rFont val="Times New Roman"/>
        <family val="1"/>
      </rPr>
      <t>8000</t>
    </r>
    <r>
      <rPr>
        <sz val="12"/>
        <color indexed="63"/>
        <rFont val="Times New Roman"/>
        <family val="1"/>
      </rPr>
      <t xml:space="preserve"> 110</t>
    </r>
  </si>
  <si>
    <t>188 1 08 07100 01 8034 110</t>
  </si>
  <si>
    <t>188 1 08 07100 01 8035 110</t>
  </si>
  <si>
    <r>
      <t xml:space="preserve">892 1 11 03020 02 </t>
    </r>
    <r>
      <rPr>
        <sz val="12"/>
        <rFont val="Times New Roman"/>
        <family val="1"/>
      </rPr>
      <t>0102</t>
    </r>
    <r>
      <rPr>
        <sz val="12"/>
        <color indexed="63"/>
        <rFont val="Times New Roman"/>
        <family val="1"/>
      </rPr>
      <t xml:space="preserve"> 120</t>
    </r>
  </si>
  <si>
    <t>853 1 12 04013 02 0000 120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</si>
  <si>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</si>
  <si>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182 1 12 02030 01 0000 120</t>
  </si>
  <si>
    <t>Регулярные платежи за пользование недрами при пользовании недрами на территории Российской Федерации</t>
  </si>
  <si>
    <t>849 1 14 02022 02 0000 440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</si>
  <si>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</si>
  <si>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</si>
  <si>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r>
      <t xml:space="preserve">820 1 15 02020 02 </t>
    </r>
    <r>
      <rPr>
        <sz val="12"/>
        <rFont val="Times New Roman"/>
        <family val="1"/>
      </rPr>
      <t>0102</t>
    </r>
    <r>
      <rPr>
        <sz val="12"/>
        <color indexed="63"/>
        <rFont val="Times New Roman"/>
        <family val="1"/>
      </rPr>
      <t xml:space="preserve"> 140</t>
    </r>
  </si>
  <si>
    <t>Прочие доходы от компенсации затрат бюджетов субъектов Российской Федерации (доходы от возврата дебиторской задолженности прошлых лет по государственным контрактам и иным договорам, финансирование которых осуществлялось за счет средств республиканского бюджета, перечисляемые в добровольном порядке)</t>
  </si>
  <si>
    <t>Прочие доходы от компенсации затрат бюджетов субъектов Российской Федерации (доходы от возврата дебиторской задолженности прошлых лет по государственным контрактам и иным договорам, финансирование которых осуществлялось за счет средств республиканского бюджета, перечисляемые по результатам проверок, ревизий органов государственного контроля, контрольно-надзорных органов и прочих субъектов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</si>
  <si>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</si>
  <si>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106 1 16 01121 01 0001 140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</si>
  <si>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</si>
  <si>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188 1 16 01121 01 0001 140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</si>
  <si>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</si>
  <si>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188 1 16 01123 01 0001 140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</si>
  <si>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</si>
  <si>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804 1 16 01142 01 9000 140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</si>
  <si>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</si>
  <si>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819 1 16 01053 01 0000 140</t>
  </si>
  <si>
    <t>819 1 16 01063 01 0000 140</t>
  </si>
  <si>
    <t>819 1 16 01073 01 0000 140</t>
  </si>
  <si>
    <t>819 1 16 01083 01 0000 140</t>
  </si>
  <si>
    <t>819 1 16 01093 01 0000 140</t>
  </si>
  <si>
    <t>819 1 16 01143 01 0000 140</t>
  </si>
  <si>
    <t>819 1 16 01153 01 0000 140</t>
  </si>
  <si>
    <t>819 1 16 01173 01 0000 140</t>
  </si>
  <si>
    <t>819 1 16 01183 01 0000 140</t>
  </si>
  <si>
    <t>819 1 16 01193 01 0000 140</t>
  </si>
  <si>
    <t>819 1 16 01203 01 0000 140</t>
  </si>
  <si>
    <t>820 1 16 07010 02 0050 140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</si>
  <si>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 (денежные средства, полученные в результате применения гражданско-правовой, административной и уголовной ответственности, в том числе, штрафов, компенсаций, а также денежных средств, полученных в целях возмещения вреда, причиненного автомобильным дорогам общего пользования республиканского значения Республики Марий Эл и дорожным сооружениям на них)</t>
  </si>
  <si>
    <t>820 1 16 07090 02 0050 140</t>
  </si>
  <si>
    <t>832 1 16 01092 01 0005 140</t>
  </si>
  <si>
    <t>832 1 16 01142 01 0028 140</t>
  </si>
  <si>
    <t>840 1 16 01072 01 0030 140</t>
  </si>
  <si>
    <t>840 1 16 01072 01 9000 140</t>
  </si>
  <si>
    <t>840 1 16 01142 01 9000 140</t>
  </si>
  <si>
    <t>840 1 16 01192 01 9000 140</t>
  </si>
  <si>
    <t>849 1 16 10021 02 0000 140</t>
  </si>
  <si>
    <t xml:space="preserve">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
</t>
  </si>
  <si>
    <t>853 1 16 01072 01 0012 140</t>
  </si>
  <si>
    <t>853 1 16 01082 01 0012 140</t>
  </si>
  <si>
    <t>853 1 16 01082 01 0013 140</t>
  </si>
  <si>
    <t>853 1 16 01082 01 0025 140</t>
  </si>
  <si>
    <t>853 1 16 01082 01 0028 140</t>
  </si>
  <si>
    <t>853 1 16 01082 01 0032 140</t>
  </si>
  <si>
    <t>853 1 16 01082 01 0037 140</t>
  </si>
  <si>
    <t>853 1 16 07030 02 0000 140</t>
  </si>
  <si>
    <t xml:space="preserve">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
</t>
  </si>
  <si>
    <t>855 1 16 07010 02 0000 140</t>
  </si>
  <si>
    <t xml:space="preserve">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
</t>
  </si>
  <si>
    <t>855 1 16 07090 02 0000 140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</si>
  <si>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
</t>
  </si>
  <si>
    <t>866 1 16 07090 02 0000 140</t>
  </si>
  <si>
    <t>866 1 1610122 01 0001 140</t>
  </si>
  <si>
    <t>874 1 16 01053 01 0035 140</t>
  </si>
  <si>
    <t>874 1 16 01053 01 9000 140</t>
  </si>
  <si>
    <t>874 1 16 01063 01 0009 140</t>
  </si>
  <si>
    <t>874 1 16 01063 01 0023 140</t>
  </si>
  <si>
    <t>874 1 16 01063 01 0101 140</t>
  </si>
  <si>
    <t>874 1 16 01063 01 9000 140</t>
  </si>
  <si>
    <t>874 1 16 01073 01 0017 140</t>
  </si>
  <si>
    <t>874 1 16 01073 01 0027 140</t>
  </si>
  <si>
    <t>874 1 16 01113 01 0017 140</t>
  </si>
  <si>
    <t>874 1 16 01123 01 0001 140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</si>
  <si>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
</t>
  </si>
  <si>
    <t>874 1 16 01193 01 0030 140</t>
  </si>
  <si>
    <t>874 1 16 01193 01 0401 140</t>
  </si>
  <si>
    <t>874 1 16 01193 01 9000 140</t>
  </si>
  <si>
    <t>874 1 16 01203 01 0021 140</t>
  </si>
  <si>
    <t>804 1 16 01072 01 9000 140</t>
  </si>
  <si>
    <t>000 1 16 01053 01 0000 140</t>
  </si>
  <si>
    <t>000 1 16 01063 01 0000 140</t>
  </si>
  <si>
    <t>000 1 16 01072 01 0000 140</t>
  </si>
  <si>
    <t>000 1 16 01073 01 0000 140</t>
  </si>
  <si>
    <t>000 1 16 01082 01 0000 140</t>
  </si>
  <si>
    <t>000 1 16 01092 01 0000 140</t>
  </si>
  <si>
    <t>000 1 16 01093 01 0000 140</t>
  </si>
  <si>
    <t>000 1 16 01113 01 0000 140</t>
  </si>
  <si>
    <t>000 1 16 01121 01 0000 140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</si>
  <si>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</si>
  <si>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</si>
  <si>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000 1 16 01123 01 0000 140</t>
  </si>
  <si>
    <t>000 1 16 01142 01 0000 140</t>
  </si>
  <si>
    <t>000 1 16 01143 01 0000 140</t>
  </si>
  <si>
    <t>000 1 16 01153 01 0000 140</t>
  </si>
  <si>
    <t>000 1 16 01173 01 0000 140</t>
  </si>
  <si>
    <t>000 1 16 01183 01 0000 140</t>
  </si>
  <si>
    <t>000 1 16 01192 01 0000 140</t>
  </si>
  <si>
    <t>000 1 16 01193 01 0000 140</t>
  </si>
  <si>
    <t>000 1 16 01203 01 0000 140</t>
  </si>
  <si>
    <t>000 1 16 07010 02 0000 140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</si>
  <si>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</si>
  <si>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000 1 16 07090 02 0000 140</t>
  </si>
  <si>
    <t>000 1 16 10021 02 0000 140</t>
  </si>
  <si>
    <t>000 1 1610122 01 0000 140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</si>
  <si>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</si>
  <si>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r>
      <t>849 1 13 01992 02</t>
    </r>
    <r>
      <rPr>
        <b/>
        <sz val="12"/>
        <rFont val="Times New Roman"/>
        <family val="1"/>
      </rPr>
      <t xml:space="preserve"> </t>
    </r>
    <r>
      <rPr>
        <sz val="12"/>
        <rFont val="Times New Roman"/>
        <family val="1"/>
      </rPr>
      <t>0101</t>
    </r>
    <r>
      <rPr>
        <sz val="12"/>
        <color indexed="63"/>
        <rFont val="Times New Roman"/>
        <family val="1"/>
      </rPr>
      <t xml:space="preserve"> 130</t>
    </r>
  </si>
  <si>
    <r>
      <t xml:space="preserve">849 1 13 01992 02 </t>
    </r>
    <r>
      <rPr>
        <sz val="12"/>
        <rFont val="Times New Roman"/>
        <family val="1"/>
      </rPr>
      <t>0102</t>
    </r>
    <r>
      <rPr>
        <sz val="12"/>
        <color indexed="63"/>
        <rFont val="Times New Roman"/>
        <family val="1"/>
      </rPr>
      <t xml:space="preserve"> 130</t>
    </r>
  </si>
  <si>
    <r>
      <t xml:space="preserve">820 1 13 02992 02 </t>
    </r>
    <r>
      <rPr>
        <sz val="12"/>
        <rFont val="Times New Roman"/>
        <family val="1"/>
      </rPr>
      <t>0048</t>
    </r>
    <r>
      <rPr>
        <sz val="12"/>
        <color indexed="63"/>
        <rFont val="Times New Roman"/>
        <family val="1"/>
      </rPr>
      <t xml:space="preserve"> 130</t>
    </r>
  </si>
  <si>
    <r>
      <t xml:space="preserve">855 1 13 02992 02 </t>
    </r>
    <r>
      <rPr>
        <sz val="12"/>
        <rFont val="Times New Roman"/>
        <family val="1"/>
      </rPr>
      <t>0103</t>
    </r>
    <r>
      <rPr>
        <sz val="12"/>
        <color indexed="63"/>
        <rFont val="Times New Roman"/>
        <family val="1"/>
      </rPr>
      <t xml:space="preserve"> 130</t>
    </r>
  </si>
  <si>
    <r>
      <t xml:space="preserve">856 1 13 02992 02 </t>
    </r>
    <r>
      <rPr>
        <sz val="12"/>
        <rFont val="Times New Roman"/>
        <family val="1"/>
      </rPr>
      <t>0103</t>
    </r>
    <r>
      <rPr>
        <sz val="12"/>
        <color indexed="63"/>
        <rFont val="Times New Roman"/>
        <family val="1"/>
      </rPr>
      <t xml:space="preserve"> 130</t>
    </r>
  </si>
  <si>
    <r>
      <t xml:space="preserve">867 1 13 02992 02 </t>
    </r>
    <r>
      <rPr>
        <sz val="12"/>
        <rFont val="Times New Roman"/>
        <family val="1"/>
      </rPr>
      <t>0106</t>
    </r>
    <r>
      <rPr>
        <sz val="12"/>
        <color indexed="63"/>
        <rFont val="Times New Roman"/>
        <family val="1"/>
      </rPr>
      <t xml:space="preserve"> 130</t>
    </r>
  </si>
  <si>
    <r>
      <t xml:space="preserve">881 1 13 02992 02 </t>
    </r>
    <r>
      <rPr>
        <sz val="12"/>
        <rFont val="Times New Roman"/>
        <family val="1"/>
      </rPr>
      <t>0107</t>
    </r>
    <r>
      <rPr>
        <sz val="12"/>
        <color indexed="63"/>
        <rFont val="Times New Roman"/>
        <family val="1"/>
      </rPr>
      <t xml:space="preserve"> 130</t>
    </r>
  </si>
  <si>
    <t>000 1 16 01083 01 0000 140</t>
  </si>
  <si>
    <t>000 1 16 07030 02 0000 140</t>
  </si>
  <si>
    <r>
      <t xml:space="preserve">866 1 11 05032 02 </t>
    </r>
    <r>
      <rPr>
        <sz val="12"/>
        <rFont val="Times New Roman"/>
        <family val="1"/>
      </rPr>
      <t>0104</t>
    </r>
    <r>
      <rPr>
        <sz val="12"/>
        <color indexed="63"/>
        <rFont val="Times New Roman"/>
        <family val="1"/>
      </rPr>
      <t xml:space="preserve"> 120</t>
    </r>
  </si>
  <si>
    <t>188 1 08 07141 01 8000 110</t>
  </si>
  <si>
    <t>874 1 16 01203 01 9000 140</t>
  </si>
  <si>
    <t>840 1 08 07082 01 1000 110</t>
  </si>
  <si>
    <t>853 1 08 07082 01 1000 110</t>
  </si>
  <si>
    <t>874 1 08 07082 01 1000 110</t>
  </si>
  <si>
    <t>318 1 08 07120 01 1000 110</t>
  </si>
  <si>
    <t>882 1 08 07142 01 1000 110</t>
  </si>
  <si>
    <t>820 1 08 07172 01 1000 110</t>
  </si>
  <si>
    <t>874 1 08 07380 01 1000 110</t>
  </si>
  <si>
    <t>874 1 08 07390 01 1000 110</t>
  </si>
  <si>
    <t>000 1 08 06000 01 0000 110</t>
  </si>
  <si>
    <t>000 1 08 07100 01 0000 110</t>
  </si>
  <si>
    <t>на 2024 год</t>
  </si>
  <si>
    <t>182 1 01 02080 01 0000 110</t>
  </si>
  <si>
    <t>318 1 08 07110 01 0103 110</t>
  </si>
  <si>
    <r>
      <t xml:space="preserve">820 1 13 01992 02 </t>
    </r>
    <r>
      <rPr>
        <sz val="12"/>
        <rFont val="Times New Roman"/>
        <family val="1"/>
      </rPr>
      <t>0060</t>
    </r>
    <r>
      <rPr>
        <sz val="12"/>
        <color indexed="63"/>
        <rFont val="Times New Roman"/>
        <family val="1"/>
      </rPr>
      <t xml:space="preserve"> 130</t>
    </r>
  </si>
  <si>
    <t xml:space="preserve">Прочие доходы от оказания платных услуг (работ) получателями средств бюджетов субъектов Российской Федерации (доходы, полученные от оказания платных услуг (работ) казенными учреждениями Республики Марий Эл, расходы на обеспечение деятельности которых осуществляются за счет бюджетных ассигнований дорожного фонда Республики Марий Эл) </t>
  </si>
  <si>
    <r>
      <t xml:space="preserve">820 1 13 02992 02 </t>
    </r>
    <r>
      <rPr>
        <sz val="12"/>
        <rFont val="Times New Roman"/>
        <family val="1"/>
      </rPr>
      <t>0049</t>
    </r>
    <r>
      <rPr>
        <sz val="12"/>
        <color indexed="63"/>
        <rFont val="Times New Roman"/>
        <family val="1"/>
      </rPr>
      <t xml:space="preserve"> 130</t>
    </r>
  </si>
  <si>
    <t>Прочие доходы от компенсации затрат бюджетов субъектов Российской Федерации (плата с владельцев или пользователей автомобильного транспорта в счет компенсации ущерба республиканским автомобильным дорогам общего пользования, наносимого транспортными средствами в весенний период)</t>
  </si>
  <si>
    <t>Прочие доходы от компенсации затрат бюджетов субъектов Российской Федерации (доходы от возврата дебиторской задолженности прошлых лет в части возврата остатков субсидий, субвенций и иных межбюджетных трансфертов, имеющих целевое назначение, прошлых лет, полученных из федерального бюджета, перечисляемые по результатам проверок, ревизий органов государственного контроля, контрольно-надзорных органов и прочих субъектов контроля)</t>
  </si>
  <si>
    <t>106 1 1610122 01 0002 140</t>
  </si>
  <si>
    <t>180 1 16 01121 01 0001 140</t>
  </si>
  <si>
    <t>Федеральная служба войск национальной гвардии Российской Федерации</t>
  </si>
  <si>
    <t>188 1 16 01121 01 0007 140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</si>
  <si>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
</t>
  </si>
  <si>
    <t>804 1 16 01092 01 9000 140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</si>
  <si>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 (денежные средства, полученные в результате применения гражданско-правовой, административной и уголовной ответственности, в том числе, штрафов, компенсаций, а также денежных средств, полученных в целях возмещения вреда, причиненного автомобильным дорогам общего пользования республиканского значения Республики Марий Эл и дорожным сооружениям на них)
</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</si>
  <si>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</si>
  <si>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</si>
  <si>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840 1 16 01142 01 0016 140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</si>
  <si>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</si>
  <si>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</si>
  <si>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</si>
  <si>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849 1 16 07010 02 0000 140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</si>
  <si>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</si>
  <si>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853 1 16 01072 01 0009 140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</si>
  <si>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</si>
  <si>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853 1 16 01072 01 0011 140</t>
  </si>
  <si>
    <t>853 1 16 07010 02 0000 140</t>
  </si>
  <si>
    <t>874 1 16 01053 01 0351 140</t>
  </si>
  <si>
    <t>874 1 16 01173 01 9000 140</t>
  </si>
  <si>
    <t>874 1 16 01193 01 0005 140</t>
  </si>
  <si>
    <t>874 1 16 01203 01 0006 140</t>
  </si>
  <si>
    <t>182 1 05 06000 01 0000 110</t>
  </si>
  <si>
    <t>Налог на профессиональный доход</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</si>
  <si>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</si>
  <si>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</si>
  <si>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</si>
  <si>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</si>
  <si>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</si>
  <si>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 или потребления никотинсодержащей продукции)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</si>
  <si>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</si>
  <si>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</si>
  <si>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</si>
  <si>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</si>
  <si>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 в области природопользования)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</si>
  <si>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</si>
  <si>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</si>
  <si>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</si>
  <si>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</si>
  <si>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</si>
  <si>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</si>
  <si>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</si>
  <si>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 в области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</si>
  <si>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 в области лесных отношений)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</si>
  <si>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</si>
  <si>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</si>
  <si>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</si>
  <si>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</si>
  <si>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</si>
  <si>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</si>
  <si>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</si>
  <si>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</si>
  <si>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</si>
  <si>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</si>
  <si>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</si>
  <si>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</si>
  <si>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</si>
  <si>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</si>
  <si>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</si>
  <si>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</si>
  <si>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</si>
  <si>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</si>
  <si>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</si>
  <si>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</si>
  <si>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</si>
  <si>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</si>
  <si>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</si>
  <si>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</si>
  <si>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</si>
  <si>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000 1 16 01152 01 0000 140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</si>
  <si>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t>
  </si>
  <si>
    <t>832 202 35134 02 0000 150</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</si>
  <si>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</si>
  <si>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</si>
  <si>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</si>
  <si>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832 2 03 02040 02 0000 150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</si>
  <si>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</si>
  <si>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000 2 03 00000 00 0000 000</t>
  </si>
  <si>
    <t>БЕЗВОЗМЕЗДНЫЕ ПОСТУПЛЕНИЯ ОТ ГОСУДАРСТВЕННЫХ (МУНИЦИПАЛЬНЫХ) ОРГАНИЗАЦИЙ</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</si>
  <si>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</si>
  <si>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</si>
  <si>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</si>
  <si>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</si>
  <si>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</si>
  <si>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</si>
  <si>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</si>
  <si>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</si>
  <si>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</si>
  <si>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</si>
  <si>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</si>
  <si>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</si>
  <si>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</si>
  <si>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</si>
  <si>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</si>
  <si>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</si>
  <si>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</si>
  <si>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</si>
  <si>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</si>
  <si>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</si>
  <si>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</si>
  <si>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</si>
  <si>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</si>
  <si>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</si>
  <si>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</si>
  <si>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</si>
  <si>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</si>
  <si>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</si>
  <si>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Показатели прогноза доходов бюджета, тыс.рублей</t>
  </si>
  <si>
    <t>Дотации бюджетам бюджетной системы Российской Федерации</t>
  </si>
  <si>
    <t>Министерство природных ресурсов, экологии и охраны окружающей среды                        Республики Марий Эл</t>
  </si>
  <si>
    <t>Министерство природных ресурсов, экологии и охраны окружающей среды                                                Республики Марий Эл</t>
  </si>
  <si>
    <t>Федеральная служба государственной регистрации, кадастра и картографии</t>
  </si>
  <si>
    <t>на 2023 год и плановый период 2024 и 2025 годов</t>
  </si>
  <si>
    <t>на 2025 год</t>
  </si>
  <si>
    <t xml:space="preserve">Акцизы на пиво, напитки, изготавливаемые на основе пива, производимые на территории Российской Федерации
</t>
  </si>
  <si>
    <t>Акцизы на сидр, пуаре, медовуху, производимые на территории Российской Федерации</t>
  </si>
  <si>
    <t>182 1 03 02120 01 0000 110</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</si>
  <si>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</si>
  <si>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
</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</si>
  <si>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
</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</si>
  <si>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
</t>
  </si>
  <si>
    <t xml:space="preserve">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</si>
  <si>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</si>
  <si>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</si>
  <si>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</si>
  <si>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182 1 03 02140 01 0000 110</t>
  </si>
  <si>
    <t>182 1 03 02142 01 0000 110</t>
  </si>
  <si>
    <t>182 1 03 02143 01 0000 110</t>
  </si>
  <si>
    <t>182 1 03 02144 01 0000 110</t>
  </si>
  <si>
    <t>182 1 03 02190 01 0000 110</t>
  </si>
  <si>
    <t>182 1 03 02200 01 0000 110</t>
  </si>
  <si>
    <t>182 1 03 02210 01 0000 110</t>
  </si>
  <si>
    <t>182 1 03 02220 01 0000 110</t>
  </si>
  <si>
    <t>182 1 03 02231 01 0000 110</t>
  </si>
  <si>
    <t>182 1 03 02232 01 0000 110</t>
  </si>
  <si>
    <t>182 1 03 02241 01 0000 110</t>
  </si>
  <si>
    <t>182 1 03 02242 01 0000 110</t>
  </si>
  <si>
    <t>182 1 03 02251 01 0000 110</t>
  </si>
  <si>
    <t>182 1 03 02252 01 0000 110</t>
  </si>
  <si>
    <t>182 1 03 02261 01 0000 110</t>
  </si>
  <si>
    <t>182 1 03 02262 01 0000 110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</si>
  <si>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</si>
  <si>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</si>
  <si>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</si>
  <si>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</si>
  <si>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</si>
  <si>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</si>
  <si>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</si>
  <si>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</si>
  <si>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</si>
  <si>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</si>
  <si>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</si>
  <si>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</si>
  <si>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188 1 08 06000 01 8014 110</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</si>
  <si>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
</t>
  </si>
  <si>
    <t>882 1 08  07510 01 1000 110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</si>
  <si>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</si>
  <si>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</si>
  <si>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318 1 08 05000 01 8001 110</t>
  </si>
  <si>
    <t>318 1 08 05000 01 8002 110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</si>
  <si>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</si>
  <si>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</si>
  <si>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Доходы от размещения средств бюджетов</t>
  </si>
  <si>
    <t>000 1 11 02000 00 0000 120</t>
  </si>
  <si>
    <t>Доходы от операций по управлению остатками средств на едином казначейском счете, зачисляемые в бюджеты субъектов Российской Федерации</t>
  </si>
  <si>
    <t>892 1 11 02102 02 0000 120</t>
  </si>
  <si>
    <t>182 1 13 01020 01 0000 130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</si>
  <si>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</si>
  <si>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r>
      <t xml:space="preserve">849 1 13 01992 02 </t>
    </r>
    <r>
      <rPr>
        <sz val="12"/>
        <rFont val="Times New Roman"/>
        <family val="1"/>
      </rPr>
      <t>0104</t>
    </r>
    <r>
      <rPr>
        <sz val="12"/>
        <color indexed="63"/>
        <rFont val="Times New Roman"/>
        <family val="1"/>
      </rPr>
      <t xml:space="preserve"> 130</t>
    </r>
  </si>
  <si>
    <t>Прочие доходы от оказания платных услуг (работ) получателями средств бюджетов субъектов Российской Федерации (прочие поступления)</t>
  </si>
  <si>
    <r>
      <t xml:space="preserve">853 1 13 01992 02 </t>
    </r>
    <r>
      <rPr>
        <sz val="12"/>
        <rFont val="Times New Roman"/>
        <family val="1"/>
      </rPr>
      <t>0104</t>
    </r>
    <r>
      <rPr>
        <sz val="12"/>
        <color indexed="63"/>
        <rFont val="Times New Roman"/>
        <family val="1"/>
      </rPr>
      <t xml:space="preserve"> 130</t>
    </r>
  </si>
  <si>
    <t>Прочие доходы от оказания платных услуг (работ) получателями средств бюджетов субъектов Российской Федерации (доходы, полученные казенными учреждениями Республики Марий Эл от оказания платных услуг (работ))</t>
  </si>
  <si>
    <t>Прочие доходы от оказания платных услуг (работ) получателями средств бюджетов субъектов Российской Федерации (средства, полученные подразделениями Государственной противопожарной службы Республики Марий Эл на основании договоров с организациями на содержание численности личного состава)</t>
  </si>
  <si>
    <t>Прочие доходы от компенсации затрат бюджетов субъектов Российской Федерации (плата с владельцев или пользователей автомобильного транспорта в счет компенсации ущерба автомобильным дорогам общего пользования, являющимся собственностью Республики Марий Эл, наносимого тяжеловесными автотранспортными средствами)</t>
  </si>
  <si>
    <t>804 1 16 01072 01 0233 140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</si>
  <si>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</si>
  <si>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</si>
  <si>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805 1 16 01156 01 0000 140</t>
  </si>
  <si>
    <t>Государственная счетная палата Республики Марий Эл</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</si>
  <si>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
</t>
  </si>
  <si>
    <t>819 1 16 01103 01 0000 140</t>
  </si>
  <si>
    <t xml:space="preserve">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t>
  </si>
  <si>
    <t>819 1 16 01113 01 0000 140</t>
  </si>
  <si>
    <t>819 1 16 01123 01 0000 140</t>
  </si>
  <si>
    <t>819 1 16 01133 01 0000 140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</si>
  <si>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</si>
  <si>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819 1 16 01333 01 0000 140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</si>
  <si>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</si>
  <si>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840 1 16 01152 01 9000 140</t>
  </si>
  <si>
    <t>853 1 16 01072 01 0002 140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</si>
  <si>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уничтожение или повреждение специальных знаков)</t>
  </si>
  <si>
    <t>874 1 16 01193 01 0013 140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</si>
  <si>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</si>
  <si>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892 1 16 01072 01 0293 140</t>
  </si>
  <si>
    <t>892 1 1610122 01 0001 140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</si>
  <si>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</si>
  <si>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</si>
  <si>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
</t>
  </si>
  <si>
    <t xml:space="preserve">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
</t>
  </si>
  <si>
    <t xml:space="preserve">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</si>
  <si>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
</t>
  </si>
  <si>
    <t xml:space="preserve">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</si>
  <si>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
</t>
  </si>
  <si>
    <t xml:space="preserve">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
</t>
  </si>
  <si>
    <t xml:space="preserve">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</si>
  <si>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Проценты, полученные от предоставления бюджетных кредитов внутри страны за счет средств бюджетов субъектов Российской Федерации (бюджетные кредиты, предоставленные бюджетам муниципальных образований Республики Марий Эл)</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</si>
  <si>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</si>
  <si>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 (от прочих организаций и физических лиц)</t>
  </si>
  <si>
    <t xml:space="preserve">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
</t>
  </si>
  <si>
    <t>Платежи, взимаемые государственными органами (организациями) субъектов Российской Федерации за выполнение определенных функций (платежи за выдачу разрешений на осуществление деятельности по перевозке пассажиров и багажа легковыми такси)</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</si>
  <si>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</si>
  <si>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</si>
  <si>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832 1 16 01092 01 0004 140</t>
  </si>
  <si>
    <t>892 202 15001 02 0000 150</t>
  </si>
  <si>
    <t>892 202 15009 02 0000 150</t>
  </si>
  <si>
    <t>882 202 25014 02 0000 150</t>
  </si>
  <si>
    <t>Субсидии бюджетам субъектов Российской Федерации на стимулирование увеличения производства картофеля и овощей</t>
  </si>
  <si>
    <t>871 202 25028 02 0000 150</t>
  </si>
  <si>
    <t>Субсидии бюджетам субъектов Российской Федерации на поддержку региональных проектов в сфере информационных технологий</t>
  </si>
  <si>
    <t>853 202 25065 02 0000 150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</si>
  <si>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</si>
  <si>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867 202 25081 02 0000 150</t>
  </si>
  <si>
    <t>832 202 25082 02 0000 150</t>
  </si>
  <si>
    <t>856 202 25084 02 0000 150</t>
  </si>
  <si>
    <t>850 202 25086 02 0000 150</t>
  </si>
  <si>
    <t>874 202 25098 02 0000 150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</si>
  <si>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</si>
  <si>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855 202 25114 02 0000 150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</si>
  <si>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</si>
  <si>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855 202 25138 02 0000 150</t>
  </si>
  <si>
    <t>856 202 25163 02 0000 150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</si>
  <si>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</si>
  <si>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874 202 25169 02 0000 150</t>
  </si>
  <si>
    <t>874 202 25173 02 0000 150</t>
  </si>
  <si>
    <t>874 202 25189 02 0000 150</t>
  </si>
  <si>
    <t>855 202 25190 02 0000 150</t>
  </si>
  <si>
    <t>855 202 25192 02 0000 150</t>
  </si>
  <si>
    <t>855 202 25201 02 0000 150</t>
  </si>
  <si>
    <t>855 202 25202 02 0000 150</t>
  </si>
  <si>
    <t>874 202 25210 02 0000 150</t>
  </si>
  <si>
    <t>874 202 25219 02 0000 150</t>
  </si>
  <si>
    <t>867 202 25228 02 0000 150</t>
  </si>
  <si>
    <t>867 202 25229 02 0000 150</t>
  </si>
  <si>
    <t>881 202 25251 02 0000 150</t>
  </si>
  <si>
    <t>874 202 25256 02 0000 150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</si>
  <si>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</si>
  <si>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840 202 25276 02 0000 150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</si>
  <si>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</si>
  <si>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840 202 25289 02 0000 150</t>
  </si>
  <si>
    <t>Субсидии бюджетам субъектов Российской Федерации в целях достижения результатов национального проекта "Производительность труда"</t>
  </si>
  <si>
    <t>850 202 25291 02 0000 150</t>
  </si>
  <si>
    <t>856 202 25302 02 0000 150</t>
  </si>
  <si>
    <t>874 202 25304 02 0000 150</t>
  </si>
  <si>
    <t>874 202 25305 02 0000 150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</si>
  <si>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</si>
  <si>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832 202 25323 02 0000 150</t>
  </si>
  <si>
    <t>840 202 25324 02 0000 150</t>
  </si>
  <si>
    <t>882 202 25325 02 0000 150</t>
  </si>
  <si>
    <t>882 202 25341 02 0000 150</t>
  </si>
  <si>
    <t>Субсидии бюджетам субъектов Российской Федерации на развитие сельского туризма</t>
  </si>
  <si>
    <t>882 202 25358 02 0000 150</t>
  </si>
  <si>
    <t>874 202 25359 02 0000 150</t>
  </si>
  <si>
    <t>855 202 25365 02 0000 150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</si>
  <si>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</si>
  <si>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820 202 25372 02 0000 150</t>
  </si>
  <si>
    <t>Субсидии бюджетам субъектов Российской Федерации на развитие транспортной инфраструктуры на сельских территориях</t>
  </si>
  <si>
    <t>855 202 25385 02 0000 150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</si>
  <si>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</si>
  <si>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820 202 25394 02 0000 150</t>
  </si>
  <si>
    <t>855 202 25402 02 0000 150</t>
  </si>
  <si>
    <t>857 202 25456 02 0000 150</t>
  </si>
  <si>
    <t>Субсидии бюджетам субъектов Российской Федерации на модернизацию театров юного зрителя и театров кукол</t>
  </si>
  <si>
    <t>856 202 25462 02 0000 150</t>
  </si>
  <si>
    <t>857 202 25466 02 0000 150</t>
  </si>
  <si>
    <t>857 202 25467 02 0000 150</t>
  </si>
  <si>
    <t>882 202 25480 02 0000 150</t>
  </si>
  <si>
    <t>874 202 25491 02 0000 150</t>
  </si>
  <si>
    <t>832 202 25497 02 0000 150</t>
  </si>
  <si>
    <t>882 202 25502 02 0000 150</t>
  </si>
  <si>
    <t>882 202 25508 02 0000 150</t>
  </si>
  <si>
    <t>866 202 25511 02 0000 150</t>
  </si>
  <si>
    <t>Субсидии бюджетам субъектов Российской Федерации на проведение комплексных кадастровых работ</t>
  </si>
  <si>
    <t>856 202 25514 02 0000 150</t>
  </si>
  <si>
    <t>857 202 25516 02 0000 150</t>
  </si>
  <si>
    <t>857 202 25517 02 0000 150</t>
  </si>
  <si>
    <t>857 202 25519 02 0000 150</t>
  </si>
  <si>
    <t>874 202 25520 02 0000 150</t>
  </si>
  <si>
    <t>840 202 25527 02 0000 150</t>
  </si>
  <si>
    <t>855 202 25554 02 0000 150</t>
  </si>
  <si>
    <t>855 202 25586 02 0000 150</t>
  </si>
  <si>
    <t>882 202 25599 02 0000 150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</si>
  <si>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</si>
  <si>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874 202 25750 02 0000 150</t>
  </si>
  <si>
    <t>Субсидии бюджетам субъектов Российской Федерации на реализацию мероприятий по модернизации школьных систем образования</t>
  </si>
  <si>
    <t>855 202 25752 02 0000 150</t>
  </si>
  <si>
    <t>867 202 25753 02 0000 150</t>
  </si>
  <si>
    <t>Субсидии бюджетам субъектов Российской Федерации на софинансирование закупки оборудования для создания "умных" спортивных площадок</t>
  </si>
  <si>
    <t>874 202 25786 02 0000 150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</si>
  <si>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</si>
  <si>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832 202 27111 02 0000 150</t>
  </si>
  <si>
    <t>856 202 27121 02 0000 150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</si>
  <si>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</si>
  <si>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867 202 27139 02 0000 150</t>
  </si>
  <si>
    <t>820 202 27329 02 0000 150</t>
  </si>
  <si>
    <t>853 202 35090 02 0000 150</t>
  </si>
  <si>
    <t>892 202 35118 02 0000 150</t>
  </si>
  <si>
    <t>819 202 35120 02 0000 150</t>
  </si>
  <si>
    <t>853 202 35128 02 0000 150</t>
  </si>
  <si>
    <t>832 202 35135 02 0000 150</t>
  </si>
  <si>
    <t>832 202 35176 02 0000 150</t>
  </si>
  <si>
    <t>856 202 35220 02 0000 150</t>
  </si>
  <si>
    <t>856 202 35240 02 0000 150</t>
  </si>
  <si>
    <t>856 202 35250 02 0000 150</t>
  </si>
  <si>
    <t>850 202 35290 02 0000 150</t>
  </si>
  <si>
    <t>853 202 35432 02 0000 150</t>
  </si>
  <si>
    <t>892 202 35900 02 0000 150</t>
  </si>
  <si>
    <t>000 202 30000 00 0000 150</t>
  </si>
  <si>
    <t>855 202 45161 02 0000 150</t>
  </si>
  <si>
    <t>855 202 45190 02 0000 150</t>
  </si>
  <si>
    <t>855 202 45192 02 0000 150</t>
  </si>
  <si>
    <t>855 202 45216 02 0000 150</t>
  </si>
  <si>
    <t>840 202 45289 02 0000 150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</si>
  <si>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</si>
  <si>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850 202 45292 02 0000 150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</si>
  <si>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</si>
  <si>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850 202 45298 02 0000 150</t>
  </si>
  <si>
    <t>850 202 45300 02 0000 150</t>
  </si>
  <si>
    <t>874 202 45303 02 0000 150</t>
  </si>
  <si>
    <t>832 202 45323 02 0000 150</t>
  </si>
  <si>
    <t>820 202 45328 02 0000 150</t>
  </si>
  <si>
    <t>Межбюджетный трансферт, передаваемый бюджету Республики Марий Эл на софинансирование мероприятий индивидуальной программы социально-экономического развития Республики Марий Эл на 2020 - 2024 годы</t>
  </si>
  <si>
    <t>882 202 45368 02 0000 150</t>
  </si>
  <si>
    <t>874 202 45363 02 0000 150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</si>
  <si>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</si>
  <si>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857 202 45454 02 0000 150</t>
  </si>
  <si>
    <t>855 202 45468 02 0000 150</t>
  </si>
  <si>
    <t xml:space="preserve">Министерство сельского хозяйства и продовольствия Республики Марий Эл </t>
  </si>
  <si>
    <t>Департамент информатизации и связи Республики Марий Эл</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</si>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</sst>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71">
    <font>
      <sz val="11"/>
      <color indexed="8"/>
      <name val="Calibri"/>
      <family val="2"/>
    </font>
    <font>
      <b/>
      <sz val="14"/>
      <color indexed="8"/>
      <name val="Times New Roman CYR"/>
      <family val="0"/>
    </font>
    <font>
      <sz val="14"/>
      <color indexed="8"/>
      <name val="Times New Roman CYR"/>
      <family val="0"/>
    </font>
    <font>
      <b/>
      <sz val="14"/>
      <color indexed="8"/>
      <name val="Times New Roman"/>
      <family val="1"/>
    </font>
    <font>
      <b/>
      <i/>
      <sz val="20"/>
      <name val="Times New Roman"/>
      <family val="1"/>
    </font>
    <font>
      <sz val="13"/>
      <color indexed="8"/>
      <name val="Times New Roman"/>
      <family val="1"/>
    </font>
    <font>
      <sz val="12"/>
      <color indexed="63"/>
      <name val="Times New Roman"/>
      <family val="1"/>
    </font>
    <font>
      <b/>
      <sz val="12"/>
      <color indexed="63"/>
      <name val="Times New Roman"/>
      <family val="1"/>
    </font>
    <font>
      <sz val="12"/>
      <name val="Times New Roman"/>
      <family val="1"/>
    </font>
    <font>
      <b/>
      <i/>
      <sz val="12"/>
      <name val="Times New Roman"/>
      <family val="1"/>
    </font>
    <font>
      <b/>
      <sz val="12"/>
      <name val="Times New Roman"/>
      <family val="1"/>
    </font>
    <font>
      <b/>
      <sz val="12"/>
      <color indexed="8"/>
      <name val="Times New Roman"/>
      <family val="1"/>
    </font>
    <font>
      <sz val="12"/>
      <color indexed="8"/>
      <name val="Times New Roman"/>
      <family val="1"/>
    </font>
    <font>
      <sz val="10"/>
      <color indexed="8"/>
      <name val="Times New Roman CYR"/>
      <family val="0"/>
    </font>
    <font>
      <i/>
      <sz val="12"/>
      <name val="Times New Roman"/>
      <family val="1"/>
    </font>
    <font>
      <i/>
      <sz val="12"/>
      <color indexed="63"/>
      <name val="Times New Roman"/>
      <family val="1"/>
    </font>
    <font>
      <b/>
      <sz val="14"/>
      <name val="Times New Roman"/>
      <family val="1"/>
    </font>
    <font>
      <sz val="11"/>
      <color indexed="8"/>
      <name val="Times New Roman"/>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b/>
      <sz val="11"/>
      <color indexed="10"/>
      <name val="Calibri"/>
      <family val="2"/>
    </font>
    <font>
      <sz val="12"/>
      <color indexed="8"/>
      <name val="Calibri"/>
      <family val="2"/>
    </font>
    <font>
      <sz val="12"/>
      <color indexed="10"/>
      <name val="Times New Roman"/>
      <family val="1"/>
    </font>
    <font>
      <sz val="11"/>
      <color theme="1"/>
      <name val="Calibri"/>
      <family val="2"/>
    </font>
    <font>
      <sz val="11"/>
      <color theme="0"/>
      <name val="Calibri"/>
      <family val="2"/>
    </font>
    <font>
      <sz val="11"/>
      <color rgb="FF00000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b/>
      <sz val="11"/>
      <color rgb="FFFF0000"/>
      <name val="Calibri"/>
      <family val="2"/>
    </font>
    <font>
      <sz val="12"/>
      <color theme="1"/>
      <name val="Times New Roman"/>
      <family val="1"/>
    </font>
    <font>
      <sz val="12"/>
      <color rgb="FF000000"/>
      <name val="Times New Roman"/>
      <family val="1"/>
    </font>
    <font>
      <b/>
      <sz val="12"/>
      <color theme="1"/>
      <name val="Times New Roman"/>
      <family val="1"/>
    </font>
    <font>
      <b/>
      <sz val="12"/>
      <color rgb="FF00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bottom style="thin"/>
    </border>
    <border>
      <left>
        <color indexed="63"/>
      </left>
      <right style="thin"/>
      <top style="thin"/>
      <bottom>
        <color indexed="63"/>
      </bottom>
    </border>
    <border>
      <left style="thin"/>
      <right style="thin"/>
      <top style="thin"/>
      <bottom>
        <color indexed="63"/>
      </bottom>
    </border>
    <border>
      <left style="thin"/>
      <right/>
      <top style="thin"/>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1" fontId="45" fillId="0" borderId="1">
      <alignment horizontal="center" vertical="top" shrinkToFit="1"/>
      <protection/>
    </xf>
    <xf numFmtId="4" fontId="45" fillId="0" borderId="2">
      <alignment horizontal="right" vertical="top" shrinkToFit="1"/>
      <protection/>
    </xf>
    <xf numFmtId="0" fontId="46" fillId="0" borderId="2">
      <alignment vertical="top" wrapText="1"/>
      <protection/>
    </xf>
    <xf numFmtId="4" fontId="46" fillId="20" borderId="2">
      <alignment horizontal="right" vertical="top" shrinkToFit="1"/>
      <protection/>
    </xf>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7" fillId="27" borderId="3" applyNumberFormat="0" applyAlignment="0" applyProtection="0"/>
    <xf numFmtId="0" fontId="48" fillId="28" borderId="4" applyNumberFormat="0" applyAlignment="0" applyProtection="0"/>
    <xf numFmtId="0" fontId="49" fillId="28" borderId="3"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lignment/>
      <protection/>
    </xf>
    <xf numFmtId="0" fontId="42" fillId="0" borderId="0">
      <alignment/>
      <protection/>
    </xf>
    <xf numFmtId="0" fontId="58" fillId="0" borderId="0">
      <alignment/>
      <protection/>
    </xf>
    <xf numFmtId="0" fontId="17" fillId="0" borderId="0">
      <alignment/>
      <protection/>
    </xf>
    <xf numFmtId="0" fontId="59" fillId="31" borderId="0" applyNumberFormat="0" applyBorder="0" applyAlignment="0" applyProtection="0"/>
    <xf numFmtId="0" fontId="6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3" borderId="0" applyNumberFormat="0" applyBorder="0" applyAlignment="0" applyProtection="0"/>
  </cellStyleXfs>
  <cellXfs count="215">
    <xf numFmtId="0" fontId="0" fillId="0" borderId="0" xfId="0" applyFont="1" applyAlignment="1">
      <alignment/>
    </xf>
    <xf numFmtId="0" fontId="0" fillId="0" borderId="0" xfId="0" applyFill="1" applyAlignment="1">
      <alignment/>
    </xf>
    <xf numFmtId="173" fontId="0" fillId="0" borderId="0" xfId="0" applyNumberFormat="1" applyFill="1" applyAlignment="1">
      <alignment/>
    </xf>
    <xf numFmtId="0" fontId="0" fillId="0" borderId="0" xfId="0" applyBorder="1" applyAlignment="1">
      <alignment/>
    </xf>
    <xf numFmtId="0" fontId="5" fillId="0" borderId="0" xfId="0" applyFont="1" applyAlignment="1">
      <alignment horizontal="justify"/>
    </xf>
    <xf numFmtId="0" fontId="0" fillId="0" borderId="0" xfId="0" applyFill="1" applyBorder="1" applyAlignment="1">
      <alignment/>
    </xf>
    <xf numFmtId="173" fontId="64" fillId="0" borderId="0" xfId="0" applyNumberFormat="1" applyFont="1" applyFill="1" applyBorder="1" applyAlignment="1">
      <alignment horizontal="right" vertical="top"/>
    </xf>
    <xf numFmtId="0" fontId="2" fillId="0" borderId="0" xfId="0" applyNumberFormat="1" applyFont="1" applyFill="1" applyBorder="1" applyAlignment="1">
      <alignment horizontal="right"/>
    </xf>
    <xf numFmtId="173" fontId="0" fillId="0" borderId="0" xfId="0" applyNumberFormat="1" applyAlignment="1">
      <alignment/>
    </xf>
    <xf numFmtId="173" fontId="6" fillId="0" borderId="0" xfId="0" applyNumberFormat="1" applyFont="1" applyFill="1" applyBorder="1" applyAlignment="1">
      <alignment horizontal="right" vertical="top"/>
    </xf>
    <xf numFmtId="173" fontId="9" fillId="0" borderId="0" xfId="0" applyNumberFormat="1" applyFont="1" applyFill="1" applyBorder="1" applyAlignment="1">
      <alignment horizontal="right" vertical="top"/>
    </xf>
    <xf numFmtId="173" fontId="10" fillId="0" borderId="0" xfId="0" applyNumberFormat="1" applyFont="1" applyFill="1" applyBorder="1" applyAlignment="1">
      <alignment horizontal="right" vertical="top"/>
    </xf>
    <xf numFmtId="173" fontId="65" fillId="0" borderId="0" xfId="0" applyNumberFormat="1" applyFont="1" applyFill="1" applyAlignment="1">
      <alignment vertical="top"/>
    </xf>
    <xf numFmtId="173" fontId="65" fillId="0" borderId="0" xfId="0" applyNumberFormat="1" applyFont="1" applyFill="1" applyAlignment="1">
      <alignment vertical="center"/>
    </xf>
    <xf numFmtId="173" fontId="65" fillId="0" borderId="0" xfId="0" applyNumberFormat="1" applyFont="1" applyFill="1" applyAlignment="1">
      <alignment horizontal="center" vertical="top"/>
    </xf>
    <xf numFmtId="173" fontId="65" fillId="0" borderId="0" xfId="0" applyNumberFormat="1" applyFont="1" applyFill="1" applyAlignment="1">
      <alignment horizontal="center" vertical="center"/>
    </xf>
    <xf numFmtId="3" fontId="16" fillId="0" borderId="0" xfId="0" applyNumberFormat="1" applyFont="1" applyFill="1" applyBorder="1" applyAlignment="1">
      <alignment horizontal="right" vertical="top" wrapText="1"/>
    </xf>
    <xf numFmtId="3" fontId="16" fillId="0" borderId="0" xfId="0" applyNumberFormat="1" applyFont="1" applyFill="1" applyBorder="1" applyAlignment="1">
      <alignment horizontal="right" vertical="top"/>
    </xf>
    <xf numFmtId="0" fontId="2" fillId="0" borderId="0" xfId="0" applyNumberFormat="1" applyFont="1" applyFill="1" applyBorder="1" applyAlignment="1">
      <alignment horizontal="center"/>
    </xf>
    <xf numFmtId="0" fontId="13" fillId="0" borderId="0" xfId="0" applyNumberFormat="1" applyFont="1" applyFill="1" applyBorder="1" applyAlignment="1">
      <alignment horizontal="right"/>
    </xf>
    <xf numFmtId="173" fontId="0" fillId="0" borderId="0" xfId="0" applyNumberFormat="1" applyFill="1" applyBorder="1" applyAlignment="1">
      <alignment/>
    </xf>
    <xf numFmtId="49"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172" fontId="7" fillId="0" borderId="12" xfId="0" applyNumberFormat="1" applyFont="1" applyFill="1" applyBorder="1" applyAlignment="1">
      <alignment horizontal="justify" vertical="top" wrapText="1"/>
    </xf>
    <xf numFmtId="173" fontId="7" fillId="0" borderId="12" xfId="0" applyNumberFormat="1" applyFont="1" applyFill="1" applyBorder="1" applyAlignment="1">
      <alignment horizontal="right" vertical="top"/>
    </xf>
    <xf numFmtId="49" fontId="6" fillId="0" borderId="13" xfId="0" applyNumberFormat="1" applyFont="1" applyFill="1" applyBorder="1" applyAlignment="1">
      <alignment horizontal="center" vertical="top" wrapText="1"/>
    </xf>
    <xf numFmtId="172" fontId="6" fillId="0" borderId="12" xfId="0" applyNumberFormat="1" applyFont="1" applyFill="1" applyBorder="1" applyAlignment="1">
      <alignment horizontal="justify" vertical="top" wrapText="1"/>
    </xf>
    <xf numFmtId="49" fontId="6" fillId="0" borderId="12" xfId="0" applyNumberFormat="1" applyFont="1" applyFill="1" applyBorder="1" applyAlignment="1">
      <alignment horizontal="center" vertical="top" wrapText="1"/>
    </xf>
    <xf numFmtId="173" fontId="8" fillId="0" borderId="12" xfId="0" applyNumberFormat="1" applyFont="1" applyFill="1" applyBorder="1" applyAlignment="1">
      <alignment horizontal="right" vertical="top"/>
    </xf>
    <xf numFmtId="173" fontId="6" fillId="0" borderId="12" xfId="0" applyNumberFormat="1" applyFont="1" applyFill="1" applyBorder="1" applyAlignment="1">
      <alignment horizontal="right" vertical="top"/>
    </xf>
    <xf numFmtId="49" fontId="6" fillId="0" borderId="12" xfId="0" applyNumberFormat="1" applyFont="1" applyFill="1" applyBorder="1" applyAlignment="1">
      <alignment vertical="top" wrapText="1"/>
    </xf>
    <xf numFmtId="49" fontId="8" fillId="0" borderId="13" xfId="0" applyNumberFormat="1" applyFont="1" applyFill="1" applyBorder="1" applyAlignment="1">
      <alignment horizontal="center" vertical="top" wrapText="1"/>
    </xf>
    <xf numFmtId="172" fontId="8" fillId="0" borderId="12" xfId="0" applyNumberFormat="1" applyFont="1" applyFill="1" applyBorder="1" applyAlignment="1">
      <alignment horizontal="justify" vertical="top" wrapText="1"/>
    </xf>
    <xf numFmtId="49" fontId="8" fillId="0" borderId="12" xfId="0" applyNumberFormat="1" applyFont="1" applyFill="1" applyBorder="1" applyAlignment="1">
      <alignment horizontal="center" vertical="top" wrapText="1"/>
    </xf>
    <xf numFmtId="173" fontId="10" fillId="0" borderId="12" xfId="0" applyNumberFormat="1" applyFont="1" applyFill="1" applyBorder="1" applyAlignment="1">
      <alignment horizontal="right" vertical="top"/>
    </xf>
    <xf numFmtId="49" fontId="14" fillId="0" borderId="13" xfId="0" applyNumberFormat="1" applyFont="1" applyFill="1" applyBorder="1" applyAlignment="1">
      <alignment horizontal="center" vertical="top" wrapText="1"/>
    </xf>
    <xf numFmtId="172" fontId="14" fillId="0" borderId="12" xfId="0" applyNumberFormat="1" applyFont="1" applyFill="1" applyBorder="1" applyAlignment="1">
      <alignment horizontal="justify" vertical="top" wrapText="1"/>
    </xf>
    <xf numFmtId="49" fontId="15" fillId="0" borderId="12" xfId="0" applyNumberFormat="1" applyFont="1" applyFill="1" applyBorder="1" applyAlignment="1">
      <alignment horizontal="center" vertical="top" wrapText="1"/>
    </xf>
    <xf numFmtId="49" fontId="15" fillId="0" borderId="13" xfId="0" applyNumberFormat="1" applyFont="1" applyFill="1" applyBorder="1" applyAlignment="1">
      <alignment horizontal="center" vertical="top" wrapText="1"/>
    </xf>
    <xf numFmtId="172" fontId="15" fillId="0" borderId="12" xfId="0" applyNumberFormat="1" applyFont="1" applyFill="1" applyBorder="1" applyAlignment="1">
      <alignment horizontal="justify" vertical="top" wrapText="1"/>
    </xf>
    <xf numFmtId="49" fontId="14" fillId="0" borderId="12"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173" fontId="7" fillId="0" borderId="14" xfId="0" applyNumberFormat="1" applyFont="1" applyFill="1" applyBorder="1" applyAlignment="1">
      <alignment horizontal="right" vertical="top"/>
    </xf>
    <xf numFmtId="173" fontId="8" fillId="0" borderId="14" xfId="0" applyNumberFormat="1" applyFont="1" applyFill="1" applyBorder="1" applyAlignment="1">
      <alignment horizontal="right" vertical="top"/>
    </xf>
    <xf numFmtId="173" fontId="6" fillId="0" borderId="14" xfId="0" applyNumberFormat="1" applyFont="1" applyFill="1" applyBorder="1" applyAlignment="1">
      <alignment horizontal="right" vertical="top"/>
    </xf>
    <xf numFmtId="173" fontId="10" fillId="0" borderId="14" xfId="0" applyNumberFormat="1" applyFont="1" applyFill="1" applyBorder="1" applyAlignment="1">
      <alignment horizontal="right" vertical="top"/>
    </xf>
    <xf numFmtId="2" fontId="66" fillId="0" borderId="12" xfId="0" applyNumberFormat="1" applyFont="1" applyFill="1" applyBorder="1" applyAlignment="1">
      <alignment horizontal="justify" vertical="top" wrapText="1"/>
    </xf>
    <xf numFmtId="0" fontId="12" fillId="0" borderId="12" xfId="0" applyFont="1" applyBorder="1" applyAlignment="1">
      <alignment horizontal="justify" vertical="top" wrapText="1"/>
    </xf>
    <xf numFmtId="0" fontId="12" fillId="0" borderId="12" xfId="0" applyFont="1" applyBorder="1" applyAlignment="1">
      <alignment vertical="top" wrapText="1"/>
    </xf>
    <xf numFmtId="173" fontId="14" fillId="0" borderId="12" xfId="0" applyNumberFormat="1" applyFont="1" applyFill="1" applyBorder="1" applyAlignment="1">
      <alignment horizontal="right" vertical="top"/>
    </xf>
    <xf numFmtId="173" fontId="14" fillId="0" borderId="14" xfId="0" applyNumberFormat="1" applyFont="1" applyFill="1" applyBorder="1" applyAlignment="1">
      <alignment horizontal="right" vertical="top"/>
    </xf>
    <xf numFmtId="173" fontId="15" fillId="0" borderId="12" xfId="0" applyNumberFormat="1" applyFont="1" applyFill="1" applyBorder="1" applyAlignment="1">
      <alignment horizontal="right" vertical="top"/>
    </xf>
    <xf numFmtId="173" fontId="15" fillId="0" borderId="14" xfId="0" applyNumberFormat="1" applyFont="1" applyFill="1" applyBorder="1" applyAlignment="1">
      <alignment horizontal="right" vertical="top"/>
    </xf>
    <xf numFmtId="172" fontId="7" fillId="0" borderId="12" xfId="0" applyNumberFormat="1" applyFont="1" applyFill="1" applyBorder="1" applyAlignment="1">
      <alignment horizontal="left" vertical="top" wrapText="1"/>
    </xf>
    <xf numFmtId="173" fontId="7" fillId="0" borderId="12" xfId="0" applyNumberFormat="1" applyFont="1" applyFill="1" applyBorder="1" applyAlignment="1">
      <alignment vertical="top" wrapText="1"/>
    </xf>
    <xf numFmtId="173" fontId="7" fillId="0" borderId="14" xfId="0" applyNumberFormat="1" applyFont="1" applyFill="1" applyBorder="1" applyAlignment="1">
      <alignment vertical="top" wrapText="1"/>
    </xf>
    <xf numFmtId="173" fontId="8" fillId="0" borderId="15" xfId="0" applyNumberFormat="1" applyFont="1" applyFill="1" applyBorder="1" applyAlignment="1">
      <alignment horizontal="right" vertical="top"/>
    </xf>
    <xf numFmtId="0" fontId="40" fillId="0" borderId="12" xfId="0" applyFont="1" applyFill="1" applyBorder="1" applyAlignment="1">
      <alignment/>
    </xf>
    <xf numFmtId="173" fontId="11" fillId="0" borderId="12" xfId="0" applyNumberFormat="1" applyFont="1" applyFill="1" applyBorder="1" applyAlignment="1">
      <alignment horizontal="right" vertical="top"/>
    </xf>
    <xf numFmtId="0" fontId="12" fillId="0" borderId="12" xfId="0" applyFont="1" applyFill="1" applyBorder="1" applyAlignment="1">
      <alignment horizontal="center" vertical="top" wrapText="1"/>
    </xf>
    <xf numFmtId="173" fontId="67" fillId="0" borderId="12" xfId="35" applyNumberFormat="1" applyFont="1" applyFill="1" applyBorder="1" applyProtection="1">
      <alignment horizontal="right" vertical="top" shrinkToFit="1"/>
      <protection/>
    </xf>
    <xf numFmtId="173" fontId="8" fillId="0" borderId="12" xfId="35" applyNumberFormat="1" applyFont="1" applyFill="1" applyBorder="1" applyProtection="1">
      <alignment horizontal="right" vertical="top" shrinkToFit="1"/>
      <protection/>
    </xf>
    <xf numFmtId="173" fontId="12" fillId="0" borderId="12" xfId="0" applyNumberFormat="1" applyFont="1" applyFill="1" applyBorder="1" applyAlignment="1">
      <alignment horizontal="right" vertical="top"/>
    </xf>
    <xf numFmtId="173" fontId="8" fillId="0" borderId="12" xfId="37" applyNumberFormat="1" applyFont="1" applyFill="1" applyBorder="1" applyProtection="1">
      <alignment horizontal="right" vertical="top" shrinkToFit="1"/>
      <protection/>
    </xf>
    <xf numFmtId="173" fontId="8" fillId="0" borderId="12" xfId="35" applyNumberFormat="1" applyFont="1" applyFill="1" applyBorder="1" applyAlignment="1" applyProtection="1">
      <alignment vertical="top" shrinkToFit="1"/>
      <protection/>
    </xf>
    <xf numFmtId="173" fontId="8" fillId="0" borderId="12" xfId="0" applyNumberFormat="1" applyFont="1" applyFill="1" applyBorder="1" applyAlignment="1">
      <alignment vertical="top"/>
    </xf>
    <xf numFmtId="173" fontId="8" fillId="0" borderId="12" xfId="35" applyNumberFormat="1" applyFont="1" applyFill="1" applyBorder="1" applyAlignment="1" applyProtection="1">
      <alignment horizontal="right" vertical="top" shrinkToFit="1"/>
      <protection/>
    </xf>
    <xf numFmtId="173" fontId="67" fillId="0" borderId="12" xfId="35" applyNumberFormat="1" applyFont="1" applyFill="1" applyBorder="1" applyAlignment="1" applyProtection="1">
      <alignment horizontal="right" vertical="top" shrinkToFit="1"/>
      <protection/>
    </xf>
    <xf numFmtId="173" fontId="66" fillId="0" borderId="12" xfId="0" applyNumberFormat="1" applyFont="1" applyFill="1" applyBorder="1" applyAlignment="1">
      <alignment vertical="top"/>
    </xf>
    <xf numFmtId="173" fontId="68" fillId="0" borderId="12" xfId="0" applyNumberFormat="1" applyFont="1" applyFill="1" applyBorder="1" applyAlignment="1">
      <alignment vertical="top"/>
    </xf>
    <xf numFmtId="49" fontId="6" fillId="0" borderId="16" xfId="0" applyNumberFormat="1" applyFont="1" applyFill="1" applyBorder="1" applyAlignment="1">
      <alignment horizontal="center" vertical="top" wrapText="1"/>
    </xf>
    <xf numFmtId="172" fontId="6" fillId="0" borderId="17" xfId="0" applyNumberFormat="1" applyFont="1" applyFill="1" applyBorder="1" applyAlignment="1">
      <alignment horizontal="justify" vertical="top" wrapText="1"/>
    </xf>
    <xf numFmtId="49" fontId="8" fillId="0" borderId="17" xfId="0" applyNumberFormat="1" applyFont="1" applyFill="1" applyBorder="1" applyAlignment="1">
      <alignment horizontal="center" vertical="top" wrapText="1"/>
    </xf>
    <xf numFmtId="173" fontId="6" fillId="0" borderId="17" xfId="0" applyNumberFormat="1" applyFont="1" applyFill="1" applyBorder="1" applyAlignment="1">
      <alignment horizontal="right" vertical="top"/>
    </xf>
    <xf numFmtId="173" fontId="6" fillId="0" borderId="18" xfId="0" applyNumberFormat="1" applyFont="1" applyFill="1" applyBorder="1" applyAlignment="1">
      <alignment horizontal="right" vertical="top"/>
    </xf>
    <xf numFmtId="173" fontId="11" fillId="0" borderId="15" xfId="0" applyNumberFormat="1" applyFont="1" applyFill="1" applyBorder="1" applyAlignment="1">
      <alignment horizontal="right" vertical="top"/>
    </xf>
    <xf numFmtId="173" fontId="11" fillId="0" borderId="19" xfId="0" applyNumberFormat="1" applyFont="1" applyFill="1" applyBorder="1" applyAlignment="1">
      <alignment horizontal="right" vertical="top"/>
    </xf>
    <xf numFmtId="0" fontId="10" fillId="0" borderId="0" xfId="0" applyFont="1" applyFill="1" applyBorder="1" applyAlignment="1">
      <alignment horizontal="center" vertical="top"/>
    </xf>
    <xf numFmtId="173" fontId="11" fillId="0" borderId="0" xfId="0" applyNumberFormat="1" applyFont="1" applyFill="1" applyBorder="1" applyAlignment="1">
      <alignment horizontal="right" vertical="top"/>
    </xf>
    <xf numFmtId="0" fontId="8" fillId="0" borderId="0" xfId="34" applyNumberFormat="1" applyFont="1" applyBorder="1" applyProtection="1">
      <alignment horizontal="center" vertical="top" shrinkToFit="1"/>
      <protection/>
    </xf>
    <xf numFmtId="173" fontId="67" fillId="0" borderId="0" xfId="35" applyNumberFormat="1" applyFont="1" applyFill="1" applyBorder="1" applyProtection="1">
      <alignment horizontal="right" vertical="top" shrinkToFit="1"/>
      <protection/>
    </xf>
    <xf numFmtId="1" fontId="8" fillId="0" borderId="0" xfId="34" applyNumberFormat="1" applyFont="1" applyFill="1" applyBorder="1" applyAlignment="1" applyProtection="1">
      <alignment horizontal="center" vertical="top" wrapText="1" shrinkToFit="1"/>
      <protection/>
    </xf>
    <xf numFmtId="173" fontId="67" fillId="0" borderId="0" xfId="35" applyNumberFormat="1" applyFont="1" applyFill="1" applyBorder="1" applyAlignment="1" applyProtection="1">
      <alignment horizontal="right" vertical="top" shrinkToFit="1"/>
      <protection/>
    </xf>
    <xf numFmtId="173" fontId="66" fillId="0" borderId="0" xfId="0" applyNumberFormat="1" applyFont="1" applyFill="1" applyBorder="1" applyAlignment="1">
      <alignment vertical="top"/>
    </xf>
    <xf numFmtId="0" fontId="10" fillId="0" borderId="20" xfId="0" applyFont="1" applyFill="1" applyBorder="1" applyAlignment="1">
      <alignment horizontal="center" vertical="top"/>
    </xf>
    <xf numFmtId="173" fontId="11" fillId="0" borderId="20" xfId="0" applyNumberFormat="1" applyFont="1" applyFill="1" applyBorder="1" applyAlignment="1">
      <alignment horizontal="right" vertical="top"/>
    </xf>
    <xf numFmtId="172" fontId="7" fillId="0" borderId="17" xfId="0" applyNumberFormat="1" applyFont="1" applyFill="1" applyBorder="1" applyAlignment="1">
      <alignment horizontal="justify" vertical="top" wrapText="1"/>
    </xf>
    <xf numFmtId="0" fontId="40" fillId="0" borderId="17" xfId="0" applyFont="1" applyFill="1" applyBorder="1" applyAlignment="1">
      <alignment/>
    </xf>
    <xf numFmtId="173" fontId="11" fillId="0" borderId="17" xfId="0" applyNumberFormat="1" applyFont="1" applyFill="1" applyBorder="1" applyAlignment="1">
      <alignment horizontal="right" vertical="top"/>
    </xf>
    <xf numFmtId="0" fontId="8" fillId="0" borderId="20" xfId="0" applyFont="1" applyFill="1" applyBorder="1" applyAlignment="1">
      <alignment horizontal="center" vertical="top"/>
    </xf>
    <xf numFmtId="173" fontId="8" fillId="0" borderId="20" xfId="0" applyNumberFormat="1" applyFont="1" applyFill="1" applyBorder="1" applyAlignment="1">
      <alignment horizontal="right" vertical="top"/>
    </xf>
    <xf numFmtId="172" fontId="10" fillId="0" borderId="21" xfId="0" applyNumberFormat="1" applyFont="1" applyFill="1" applyBorder="1" applyAlignment="1">
      <alignment horizontal="justify" vertical="top" wrapText="1"/>
    </xf>
    <xf numFmtId="0" fontId="40" fillId="0" borderId="21" xfId="0" applyFont="1" applyFill="1" applyBorder="1" applyAlignment="1">
      <alignment/>
    </xf>
    <xf numFmtId="173" fontId="11" fillId="0" borderId="21" xfId="0" applyNumberFormat="1" applyFont="1" applyFill="1" applyBorder="1" applyAlignment="1">
      <alignment horizontal="right" vertical="top"/>
    </xf>
    <xf numFmtId="0" fontId="10" fillId="0" borderId="22" xfId="0" applyFont="1" applyFill="1" applyBorder="1" applyAlignment="1">
      <alignment horizontal="center" vertical="top"/>
    </xf>
    <xf numFmtId="173" fontId="11" fillId="0" borderId="22" xfId="0" applyNumberFormat="1" applyFont="1" applyFill="1" applyBorder="1" applyAlignment="1">
      <alignment horizontal="right" vertical="top"/>
    </xf>
    <xf numFmtId="173" fontId="12" fillId="0" borderId="15" xfId="0" applyNumberFormat="1" applyFont="1" applyFill="1" applyBorder="1" applyAlignment="1">
      <alignment horizontal="right" vertical="top"/>
    </xf>
    <xf numFmtId="0" fontId="8" fillId="0" borderId="23" xfId="34" applyNumberFormat="1" applyFont="1" applyBorder="1" applyProtection="1">
      <alignment horizontal="center" vertical="top" shrinkToFit="1"/>
      <protection/>
    </xf>
    <xf numFmtId="173" fontId="12" fillId="0" borderId="23" xfId="0" applyNumberFormat="1" applyFont="1" applyFill="1" applyBorder="1" applyAlignment="1">
      <alignment horizontal="right" vertical="top"/>
    </xf>
    <xf numFmtId="49" fontId="8" fillId="0" borderId="15" xfId="0" applyNumberFormat="1" applyFont="1" applyFill="1" applyBorder="1" applyAlignment="1">
      <alignment horizontal="center" vertical="top" wrapText="1"/>
    </xf>
    <xf numFmtId="0" fontId="12" fillId="0" borderId="15" xfId="0" applyFont="1" applyFill="1" applyBorder="1" applyAlignment="1">
      <alignment horizontal="center" vertical="top" wrapText="1"/>
    </xf>
    <xf numFmtId="3" fontId="8" fillId="0" borderId="23" xfId="34" applyNumberFormat="1" applyFont="1" applyBorder="1" applyProtection="1">
      <alignment horizontal="center" vertical="top" shrinkToFit="1"/>
      <protection/>
    </xf>
    <xf numFmtId="0" fontId="8" fillId="0" borderId="22" xfId="34" applyNumberFormat="1" applyFont="1" applyBorder="1" applyProtection="1">
      <alignment horizontal="center" vertical="top" shrinkToFit="1"/>
      <protection/>
    </xf>
    <xf numFmtId="173" fontId="12" fillId="0" borderId="22" xfId="0" applyNumberFormat="1" applyFont="1" applyFill="1" applyBorder="1" applyAlignment="1">
      <alignment horizontal="right" vertical="top"/>
    </xf>
    <xf numFmtId="173" fontId="67" fillId="0" borderId="15" xfId="35" applyNumberFormat="1" applyFont="1" applyFill="1" applyBorder="1" applyProtection="1">
      <alignment horizontal="right" vertical="top" shrinkToFit="1"/>
      <protection/>
    </xf>
    <xf numFmtId="1" fontId="8" fillId="0" borderId="23" xfId="34" applyNumberFormat="1" applyFont="1" applyFill="1" applyBorder="1" applyAlignment="1" applyProtection="1">
      <alignment horizontal="center" vertical="top" wrapText="1" shrinkToFit="1"/>
      <protection/>
    </xf>
    <xf numFmtId="173" fontId="67" fillId="0" borderId="23" xfId="35" applyNumberFormat="1" applyFont="1" applyFill="1" applyBorder="1" applyProtection="1">
      <alignment horizontal="right" vertical="top" shrinkToFit="1"/>
      <protection/>
    </xf>
    <xf numFmtId="49" fontId="6" fillId="0" borderId="15" xfId="0" applyNumberFormat="1" applyFont="1" applyFill="1" applyBorder="1" applyAlignment="1">
      <alignment horizontal="center" vertical="top" wrapText="1"/>
    </xf>
    <xf numFmtId="1" fontId="8" fillId="0" borderId="22" xfId="34" applyNumberFormat="1" applyFont="1" applyFill="1" applyBorder="1" applyAlignment="1" applyProtection="1">
      <alignment horizontal="center" vertical="top" wrapText="1" shrinkToFit="1"/>
      <protection/>
    </xf>
    <xf numFmtId="173" fontId="67" fillId="0" borderId="22" xfId="35" applyNumberFormat="1" applyFont="1" applyFill="1" applyBorder="1" applyProtection="1">
      <alignment horizontal="right" vertical="top" shrinkToFit="1"/>
      <protection/>
    </xf>
    <xf numFmtId="173" fontId="67" fillId="0" borderId="17" xfId="35" applyNumberFormat="1" applyFont="1" applyFill="1" applyBorder="1" applyProtection="1">
      <alignment horizontal="right" vertical="top" shrinkToFit="1"/>
      <protection/>
    </xf>
    <xf numFmtId="1" fontId="8" fillId="0" borderId="20" xfId="34" applyNumberFormat="1" applyFont="1" applyFill="1" applyBorder="1" applyAlignment="1" applyProtection="1">
      <alignment horizontal="center" vertical="top" wrapText="1" shrinkToFit="1"/>
      <protection/>
    </xf>
    <xf numFmtId="173" fontId="67" fillId="0" borderId="20" xfId="35" applyNumberFormat="1" applyFont="1" applyFill="1" applyBorder="1" applyProtection="1">
      <alignment horizontal="right" vertical="top" shrinkToFit="1"/>
      <protection/>
    </xf>
    <xf numFmtId="49" fontId="6" fillId="0" borderId="17" xfId="0" applyNumberFormat="1" applyFont="1" applyFill="1" applyBorder="1" applyAlignment="1">
      <alignment horizontal="center" vertical="top" wrapText="1"/>
    </xf>
    <xf numFmtId="0" fontId="8" fillId="0" borderId="20" xfId="34" applyNumberFormat="1" applyFont="1" applyBorder="1" applyProtection="1">
      <alignment horizontal="center" vertical="top" shrinkToFit="1"/>
      <protection/>
    </xf>
    <xf numFmtId="173" fontId="8" fillId="0" borderId="17" xfId="35" applyNumberFormat="1" applyFont="1" applyFill="1" applyBorder="1" applyProtection="1">
      <alignment horizontal="right" vertical="top" shrinkToFit="1"/>
      <protection/>
    </xf>
    <xf numFmtId="3" fontId="8" fillId="0" borderId="20" xfId="34" applyNumberFormat="1" applyFont="1" applyFill="1" applyBorder="1" applyProtection="1">
      <alignment horizontal="center" vertical="top" shrinkToFit="1"/>
      <protection/>
    </xf>
    <xf numFmtId="0" fontId="8" fillId="0" borderId="20" xfId="34" applyNumberFormat="1" applyFont="1" applyFill="1" applyBorder="1" applyProtection="1">
      <alignment horizontal="center" vertical="top" shrinkToFit="1"/>
      <protection/>
    </xf>
    <xf numFmtId="3" fontId="8" fillId="0" borderId="23" xfId="34" applyNumberFormat="1" applyFont="1" applyFill="1" applyBorder="1" applyProtection="1">
      <alignment horizontal="center" vertical="top" shrinkToFit="1"/>
      <protection/>
    </xf>
    <xf numFmtId="3" fontId="8" fillId="0" borderId="22" xfId="34" applyNumberFormat="1" applyFont="1" applyFill="1" applyBorder="1" applyProtection="1">
      <alignment horizontal="center" vertical="top" shrinkToFit="1"/>
      <protection/>
    </xf>
    <xf numFmtId="173" fontId="12" fillId="0" borderId="20" xfId="0" applyNumberFormat="1" applyFont="1" applyFill="1" applyBorder="1" applyAlignment="1">
      <alignment horizontal="right" vertical="top"/>
    </xf>
    <xf numFmtId="173" fontId="12" fillId="0" borderId="17" xfId="0" applyNumberFormat="1" applyFont="1" applyFill="1" applyBorder="1" applyAlignment="1">
      <alignment horizontal="right" vertical="top"/>
    </xf>
    <xf numFmtId="0" fontId="8" fillId="0" borderId="22" xfId="33" applyFont="1" applyBorder="1" applyAlignment="1">
      <alignment horizontal="center" vertical="top"/>
      <protection/>
    </xf>
    <xf numFmtId="173" fontId="8" fillId="0" borderId="17" xfId="0" applyNumberFormat="1" applyFont="1" applyFill="1" applyBorder="1" applyAlignment="1">
      <alignment horizontal="right" vertical="top" wrapText="1"/>
    </xf>
    <xf numFmtId="173" fontId="8" fillId="0" borderId="17" xfId="0" applyNumberFormat="1" applyFont="1" applyFill="1" applyBorder="1" applyAlignment="1">
      <alignment horizontal="right" vertical="top"/>
    </xf>
    <xf numFmtId="173" fontId="8" fillId="0" borderId="17" xfId="0" applyNumberFormat="1" applyFont="1" applyFill="1" applyBorder="1" applyAlignment="1">
      <alignment vertical="top" wrapText="1"/>
    </xf>
    <xf numFmtId="49" fontId="10" fillId="0" borderId="22" xfId="0" applyNumberFormat="1" applyFont="1" applyFill="1" applyBorder="1" applyAlignment="1">
      <alignment horizontal="center" vertical="top" wrapText="1"/>
    </xf>
    <xf numFmtId="173" fontId="66" fillId="0" borderId="17" xfId="0" applyNumberFormat="1" applyFont="1" applyFill="1" applyBorder="1" applyAlignment="1">
      <alignment vertical="top"/>
    </xf>
    <xf numFmtId="49" fontId="10" fillId="0" borderId="20" xfId="0" applyNumberFormat="1" applyFont="1" applyFill="1" applyBorder="1" applyAlignment="1">
      <alignment horizontal="center" vertical="top" wrapText="1"/>
    </xf>
    <xf numFmtId="173" fontId="11" fillId="0" borderId="20" xfId="0" applyNumberFormat="1" applyFont="1" applyFill="1" applyBorder="1" applyAlignment="1">
      <alignment/>
    </xf>
    <xf numFmtId="0" fontId="40" fillId="0" borderId="17" xfId="0" applyFont="1" applyFill="1" applyBorder="1" applyAlignment="1">
      <alignment vertical="top"/>
    </xf>
    <xf numFmtId="173" fontId="11" fillId="0" borderId="17" xfId="0" applyNumberFormat="1" applyFont="1" applyFill="1" applyBorder="1" applyAlignment="1">
      <alignment/>
    </xf>
    <xf numFmtId="1" fontId="8" fillId="0" borderId="20" xfId="34" applyNumberFormat="1" applyFont="1" applyFill="1" applyBorder="1" applyAlignment="1" applyProtection="1">
      <alignment horizontal="center" vertical="top" shrinkToFit="1"/>
      <protection/>
    </xf>
    <xf numFmtId="173" fontId="66" fillId="0" borderId="20" xfId="0" applyNumberFormat="1" applyFont="1" applyFill="1" applyBorder="1" applyAlignment="1">
      <alignment vertical="top"/>
    </xf>
    <xf numFmtId="0" fontId="8" fillId="0" borderId="20" xfId="0" applyFont="1" applyFill="1" applyBorder="1" applyAlignment="1">
      <alignment horizontal="center" vertical="top" wrapText="1"/>
    </xf>
    <xf numFmtId="173" fontId="8" fillId="0" borderId="20" xfId="0" applyNumberFormat="1" applyFont="1" applyFill="1" applyBorder="1" applyAlignment="1">
      <alignment vertical="top"/>
    </xf>
    <xf numFmtId="1" fontId="8" fillId="0" borderId="22" xfId="34" applyNumberFormat="1" applyFont="1" applyFill="1" applyBorder="1" applyAlignment="1" applyProtection="1">
      <alignment horizontal="center" vertical="top" shrinkToFit="1"/>
      <protection/>
    </xf>
    <xf numFmtId="173" fontId="66" fillId="0" borderId="22" xfId="0" applyNumberFormat="1" applyFont="1" applyFill="1" applyBorder="1" applyAlignment="1">
      <alignment vertical="top"/>
    </xf>
    <xf numFmtId="173" fontId="67" fillId="0" borderId="22" xfId="35" applyNumberFormat="1" applyFont="1" applyFill="1" applyBorder="1" applyAlignment="1" applyProtection="1">
      <alignment horizontal="right" vertical="top" shrinkToFit="1"/>
      <protection/>
    </xf>
    <xf numFmtId="173" fontId="67" fillId="0" borderId="21" xfId="35" applyNumberFormat="1" applyFont="1" applyFill="1" applyBorder="1" applyAlignment="1" applyProtection="1">
      <alignment horizontal="right" vertical="top" shrinkToFit="1"/>
      <protection/>
    </xf>
    <xf numFmtId="173" fontId="8" fillId="0" borderId="22" xfId="35" applyNumberFormat="1" applyFont="1" applyFill="1" applyBorder="1" applyAlignment="1" applyProtection="1">
      <alignment horizontal="right" vertical="top" shrinkToFit="1"/>
      <protection/>
    </xf>
    <xf numFmtId="173" fontId="12" fillId="0" borderId="23" xfId="0" applyNumberFormat="1" applyFont="1" applyFill="1" applyBorder="1" applyAlignment="1">
      <alignment vertical="top"/>
    </xf>
    <xf numFmtId="173" fontId="8" fillId="0" borderId="23" xfId="0" applyNumberFormat="1" applyFont="1" applyFill="1" applyBorder="1" applyAlignment="1">
      <alignment vertical="top" wrapText="1"/>
    </xf>
    <xf numFmtId="3" fontId="8" fillId="0" borderId="23" xfId="34" applyNumberFormat="1" applyFont="1" applyFill="1" applyBorder="1" applyAlignment="1" applyProtection="1">
      <alignment horizontal="center" vertical="top" wrapText="1"/>
      <protection/>
    </xf>
    <xf numFmtId="3" fontId="8" fillId="0" borderId="22" xfId="34" applyNumberFormat="1" applyFont="1" applyFill="1" applyBorder="1" applyAlignment="1" applyProtection="1">
      <alignment horizontal="center" vertical="top" wrapText="1"/>
      <protection/>
    </xf>
    <xf numFmtId="173" fontId="8" fillId="0" borderId="15" xfId="35" applyNumberFormat="1" applyFont="1" applyFill="1" applyBorder="1" applyProtection="1">
      <alignment horizontal="right" vertical="top" shrinkToFit="1"/>
      <protection/>
    </xf>
    <xf numFmtId="0" fontId="10" fillId="0" borderId="23" xfId="34" applyNumberFormat="1" applyFont="1" applyFill="1" applyBorder="1" applyProtection="1">
      <alignment horizontal="center" vertical="top" shrinkToFit="1"/>
      <protection/>
    </xf>
    <xf numFmtId="173" fontId="69" fillId="0" borderId="23" xfId="35" applyNumberFormat="1" applyFont="1" applyFill="1" applyBorder="1" applyProtection="1">
      <alignment horizontal="right" vertical="top" shrinkToFit="1"/>
      <protection/>
    </xf>
    <xf numFmtId="173" fontId="69" fillId="0" borderId="15" xfId="35" applyNumberFormat="1" applyFont="1" applyFill="1" applyBorder="1" applyProtection="1">
      <alignment horizontal="right" vertical="top" shrinkToFit="1"/>
      <protection/>
    </xf>
    <xf numFmtId="49" fontId="8" fillId="0" borderId="21" xfId="0" applyNumberFormat="1" applyFont="1" applyFill="1" applyBorder="1" applyAlignment="1">
      <alignment horizontal="center" vertical="top" wrapText="1"/>
    </xf>
    <xf numFmtId="173" fontId="67" fillId="0" borderId="21" xfId="35" applyNumberFormat="1" applyFont="1" applyFill="1" applyBorder="1" applyProtection="1">
      <alignment horizontal="right" vertical="top" shrinkToFit="1"/>
      <protection/>
    </xf>
    <xf numFmtId="3" fontId="8" fillId="0" borderId="23" xfId="34" applyNumberFormat="1" applyFont="1" applyFill="1" applyBorder="1" applyAlignment="1" applyProtection="1">
      <alignment horizontal="center" vertical="top" shrinkToFit="1"/>
      <protection/>
    </xf>
    <xf numFmtId="0" fontId="8" fillId="0" borderId="23" xfId="34" applyNumberFormat="1" applyFont="1" applyFill="1" applyBorder="1" applyAlignment="1" applyProtection="1">
      <alignment horizontal="center" vertical="top" shrinkToFit="1"/>
      <protection/>
    </xf>
    <xf numFmtId="0" fontId="8" fillId="0" borderId="22" xfId="34" applyNumberFormat="1" applyFont="1" applyFill="1" applyBorder="1" applyAlignment="1" applyProtection="1">
      <alignment horizontal="center" vertical="top" shrinkToFit="1"/>
      <protection/>
    </xf>
    <xf numFmtId="173" fontId="8" fillId="0" borderId="23" xfId="0" applyNumberFormat="1" applyFont="1" applyFill="1" applyBorder="1" applyAlignment="1">
      <alignment horizontal="right" vertical="top"/>
    </xf>
    <xf numFmtId="0" fontId="8" fillId="0" borderId="23" xfId="34" applyNumberFormat="1" applyFont="1" applyFill="1" applyBorder="1" applyAlignment="1" applyProtection="1">
      <alignment horizontal="center" vertical="top" wrapText="1" shrinkToFit="1"/>
      <protection/>
    </xf>
    <xf numFmtId="173" fontId="8" fillId="0" borderId="15" xfId="37" applyNumberFormat="1" applyFont="1" applyFill="1" applyBorder="1" applyProtection="1">
      <alignment horizontal="right" vertical="top" shrinkToFit="1"/>
      <protection/>
    </xf>
    <xf numFmtId="3" fontId="8" fillId="0" borderId="23" xfId="34" applyNumberFormat="1" applyFont="1" applyFill="1" applyBorder="1" applyAlignment="1" applyProtection="1">
      <alignment horizontal="center" vertical="top" wrapText="1" shrinkToFit="1"/>
      <protection/>
    </xf>
    <xf numFmtId="173" fontId="8" fillId="0" borderId="22" xfId="0" applyNumberFormat="1" applyFont="1" applyFill="1" applyBorder="1" applyAlignment="1">
      <alignment vertical="top" wrapText="1"/>
    </xf>
    <xf numFmtId="0" fontId="8" fillId="0" borderId="22" xfId="34" applyNumberFormat="1" applyFont="1" applyFill="1" applyBorder="1" applyAlignment="1" applyProtection="1">
      <alignment horizontal="center" vertical="top" wrapText="1"/>
      <protection/>
    </xf>
    <xf numFmtId="173" fontId="8" fillId="0" borderId="22" xfId="0" applyNumberFormat="1" applyFont="1" applyFill="1" applyBorder="1" applyAlignment="1">
      <alignment horizontal="right" vertical="top"/>
    </xf>
    <xf numFmtId="0" fontId="8" fillId="0" borderId="22" xfId="34" applyNumberFormat="1" applyFont="1" applyFill="1" applyBorder="1" applyAlignment="1" applyProtection="1">
      <alignment horizontal="center" vertical="top" wrapText="1" shrinkToFit="1"/>
      <protection/>
    </xf>
    <xf numFmtId="173" fontId="8" fillId="0" borderId="22" xfId="0" applyNumberFormat="1" applyFont="1" applyFill="1" applyBorder="1" applyAlignment="1">
      <alignment horizontal="right" vertical="top" wrapText="1"/>
    </xf>
    <xf numFmtId="1" fontId="10" fillId="0" borderId="22" xfId="34" applyNumberFormat="1" applyFont="1" applyFill="1" applyBorder="1" applyAlignment="1" applyProtection="1">
      <alignment horizontal="center" vertical="top" shrinkToFit="1"/>
      <protection/>
    </xf>
    <xf numFmtId="173" fontId="68" fillId="0" borderId="22" xfId="0" applyNumberFormat="1" applyFont="1" applyFill="1" applyBorder="1" applyAlignment="1">
      <alignment vertical="top"/>
    </xf>
    <xf numFmtId="0" fontId="40" fillId="0" borderId="12" xfId="0" applyFont="1" applyFill="1" applyBorder="1" applyAlignment="1">
      <alignment vertical="top"/>
    </xf>
    <xf numFmtId="0" fontId="12" fillId="0" borderId="17" xfId="0" applyFont="1" applyFill="1" applyBorder="1" applyAlignment="1">
      <alignment horizontal="center" vertical="top" wrapText="1"/>
    </xf>
    <xf numFmtId="0" fontId="12" fillId="0" borderId="12"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2" fillId="0" borderId="21" xfId="0" applyFont="1" applyFill="1" applyBorder="1" applyAlignment="1">
      <alignment horizontal="center" vertical="top" wrapText="1"/>
    </xf>
    <xf numFmtId="0" fontId="12" fillId="0" borderId="17" xfId="0" applyFont="1" applyFill="1" applyBorder="1" applyAlignment="1">
      <alignment horizontal="justify" vertical="top" wrapText="1"/>
    </xf>
    <xf numFmtId="173" fontId="12" fillId="0" borderId="15" xfId="0" applyNumberFormat="1" applyFont="1" applyFill="1" applyBorder="1" applyAlignment="1">
      <alignment vertical="top"/>
    </xf>
    <xf numFmtId="172" fontId="10" fillId="0" borderId="12" xfId="0" applyNumberFormat="1" applyFont="1" applyFill="1" applyBorder="1" applyAlignment="1">
      <alignment horizontal="justify" vertical="top" wrapText="1"/>
    </xf>
    <xf numFmtId="0" fontId="8" fillId="0" borderId="12" xfId="36" applyNumberFormat="1" applyFont="1" applyBorder="1" applyAlignment="1" applyProtection="1">
      <alignment horizontal="justify" vertical="top" wrapText="1"/>
      <protection/>
    </xf>
    <xf numFmtId="172" fontId="10" fillId="0" borderId="17" xfId="0" applyNumberFormat="1" applyFont="1" applyFill="1" applyBorder="1" applyAlignment="1">
      <alignment horizontal="left" vertical="top" wrapText="1"/>
    </xf>
    <xf numFmtId="49" fontId="6" fillId="0" borderId="21" xfId="0" applyNumberFormat="1" applyFont="1" applyFill="1" applyBorder="1" applyAlignment="1">
      <alignment horizontal="center" vertical="top" wrapText="1"/>
    </xf>
    <xf numFmtId="173" fontId="66" fillId="0" borderId="21" xfId="0" applyNumberFormat="1" applyFont="1" applyFill="1" applyBorder="1" applyAlignment="1">
      <alignment vertical="top"/>
    </xf>
    <xf numFmtId="173" fontId="8" fillId="0" borderId="22" xfId="0" applyNumberFormat="1" applyFont="1" applyFill="1" applyBorder="1" applyAlignment="1">
      <alignment vertical="top"/>
    </xf>
    <xf numFmtId="173" fontId="12" fillId="0" borderId="22" xfId="0" applyNumberFormat="1" applyFont="1" applyFill="1" applyBorder="1" applyAlignment="1">
      <alignment/>
    </xf>
    <xf numFmtId="173" fontId="12" fillId="0" borderId="20" xfId="0" applyNumberFormat="1" applyFont="1" applyFill="1" applyBorder="1" applyAlignment="1">
      <alignment/>
    </xf>
    <xf numFmtId="173" fontId="8" fillId="0" borderId="17" xfId="35" applyNumberFormat="1" applyFont="1" applyFill="1" applyBorder="1" applyAlignment="1" applyProtection="1">
      <alignment horizontal="right" vertical="top" shrinkToFit="1"/>
      <protection/>
    </xf>
    <xf numFmtId="173" fontId="12" fillId="0" borderId="12" xfId="0" applyNumberFormat="1" applyFont="1" applyFill="1" applyBorder="1" applyAlignment="1">
      <alignment vertical="top"/>
    </xf>
    <xf numFmtId="173" fontId="12" fillId="0" borderId="22" xfId="0" applyNumberFormat="1" applyFont="1" applyFill="1" applyBorder="1" applyAlignment="1">
      <alignment vertical="top"/>
    </xf>
    <xf numFmtId="0" fontId="8" fillId="0" borderId="17" xfId="36" applyNumberFormat="1" applyFont="1" applyBorder="1" applyAlignment="1" applyProtection="1">
      <alignment horizontal="justify" vertical="top" wrapText="1"/>
      <protection/>
    </xf>
    <xf numFmtId="0" fontId="8" fillId="0" borderId="17" xfId="36" applyNumberFormat="1" applyFont="1" applyFill="1" applyBorder="1" applyAlignment="1" applyProtection="1">
      <alignment horizontal="justify" vertical="top" wrapText="1"/>
      <protection/>
    </xf>
    <xf numFmtId="0" fontId="8" fillId="0" borderId="12" xfId="36" applyNumberFormat="1" applyFont="1" applyFill="1" applyBorder="1" applyAlignment="1" applyProtection="1">
      <alignment horizontal="justify" vertical="top" wrapText="1"/>
      <protection/>
    </xf>
    <xf numFmtId="0" fontId="8" fillId="0" borderId="15" xfId="36" applyNumberFormat="1" applyFont="1" applyFill="1" applyBorder="1" applyAlignment="1" applyProtection="1">
      <alignment horizontal="justify" vertical="top" wrapText="1"/>
      <protection/>
    </xf>
    <xf numFmtId="0" fontId="8" fillId="0" borderId="15" xfId="0" applyNumberFormat="1" applyFont="1" applyFill="1" applyBorder="1" applyAlignment="1">
      <alignment horizontal="justify" vertical="top" wrapText="1"/>
    </xf>
    <xf numFmtId="0" fontId="8" fillId="0" borderId="21" xfId="0" applyNumberFormat="1" applyFont="1" applyFill="1" applyBorder="1" applyAlignment="1">
      <alignment horizontal="justify" vertical="top" wrapText="1"/>
    </xf>
    <xf numFmtId="0" fontId="8" fillId="0" borderId="17" xfId="0" applyNumberFormat="1" applyFont="1" applyFill="1" applyBorder="1" applyAlignment="1">
      <alignment horizontal="justify" vertical="top" wrapText="1"/>
    </xf>
    <xf numFmtId="0" fontId="8" fillId="0" borderId="12" xfId="0" applyNumberFormat="1" applyFont="1" applyFill="1" applyBorder="1" applyAlignment="1">
      <alignment horizontal="justify" vertical="top" wrapText="1"/>
    </xf>
    <xf numFmtId="0" fontId="10" fillId="0" borderId="12" xfId="36" applyNumberFormat="1" applyFont="1" applyFill="1" applyBorder="1" applyAlignment="1" applyProtection="1">
      <alignment horizontal="justify" vertical="top" wrapText="1"/>
      <protection/>
    </xf>
    <xf numFmtId="0" fontId="8" fillId="0" borderId="12" xfId="36" applyFont="1" applyFill="1" applyBorder="1" applyAlignment="1" applyProtection="1">
      <alignment horizontal="justify" vertical="top" wrapText="1"/>
      <protection/>
    </xf>
    <xf numFmtId="0" fontId="8" fillId="0" borderId="21" xfId="36" applyNumberFormat="1" applyFont="1" applyFill="1" applyBorder="1" applyAlignment="1" applyProtection="1">
      <alignment horizontal="justify" vertical="top" wrapText="1"/>
      <protection/>
    </xf>
    <xf numFmtId="0" fontId="10" fillId="0" borderId="15" xfId="36" applyNumberFormat="1" applyFont="1" applyFill="1" applyBorder="1" applyAlignment="1" applyProtection="1">
      <alignment horizontal="justify" vertical="top" wrapText="1"/>
      <protection/>
    </xf>
    <xf numFmtId="0" fontId="66" fillId="0" borderId="12" xfId="61" applyNumberFormat="1" applyFont="1" applyFill="1" applyBorder="1" applyAlignment="1">
      <alignment horizontal="justify" vertical="center" wrapText="1"/>
      <protection/>
    </xf>
    <xf numFmtId="0" fontId="8" fillId="0" borderId="12"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8" fillId="0" borderId="17" xfId="0" applyFont="1" applyFill="1" applyBorder="1" applyAlignment="1">
      <alignment horizontal="justify" vertical="top" wrapText="1"/>
    </xf>
    <xf numFmtId="0" fontId="12" fillId="0" borderId="16" xfId="0" applyFont="1" applyFill="1" applyBorder="1" applyAlignment="1">
      <alignment horizontal="justify" vertical="top" wrapText="1"/>
    </xf>
    <xf numFmtId="49" fontId="8" fillId="0" borderId="16" xfId="0" applyNumberFormat="1" applyFont="1" applyFill="1" applyBorder="1" applyAlignment="1">
      <alignment horizontal="center" vertical="top" wrapText="1"/>
    </xf>
    <xf numFmtId="0" fontId="66" fillId="0" borderId="12" xfId="61" applyNumberFormat="1" applyFont="1" applyFill="1" applyBorder="1" applyAlignment="1">
      <alignment horizontal="justify" vertical="top" wrapText="1"/>
      <protection/>
    </xf>
    <xf numFmtId="49" fontId="6" fillId="0" borderId="12"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172" fontId="11" fillId="0" borderId="24" xfId="0" applyNumberFormat="1" applyFont="1" applyFill="1" applyBorder="1" applyAlignment="1">
      <alignment horizontal="center" vertical="top" wrapText="1"/>
    </xf>
    <xf numFmtId="172" fontId="11" fillId="0" borderId="15" xfId="0" applyNumberFormat="1" applyFont="1" applyFill="1" applyBorder="1" applyAlignment="1">
      <alignment horizontal="center" vertical="top" wrapText="1"/>
    </xf>
    <xf numFmtId="49" fontId="70"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 fillId="0" borderId="0" xfId="0" applyFont="1" applyBorder="1" applyAlignment="1">
      <alignment horizontal="center"/>
    </xf>
    <xf numFmtId="0" fontId="1" fillId="0" borderId="0" xfId="0" applyNumberFormat="1" applyFont="1" applyFill="1" applyBorder="1" applyAlignment="1">
      <alignment horizontal="center" wrapText="1"/>
    </xf>
    <xf numFmtId="49" fontId="6" fillId="0" borderId="13" xfId="0" applyNumberFormat="1"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3" xfId="33"/>
    <cellStyle name="xl27" xfId="34"/>
    <cellStyle name="xl32" xfId="35"/>
    <cellStyle name="xl40" xfId="36"/>
    <cellStyle name="xl42"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Обычный 3 2 2" xfId="60"/>
    <cellStyle name="Обычный 4"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7"/>
  <sheetViews>
    <sheetView tabSelected="1" view="pageBreakPreview" zoomScale="96" zoomScaleSheetLayoutView="96" workbookViewId="0" topLeftCell="A13">
      <selection activeCell="F30" sqref="F30"/>
    </sheetView>
  </sheetViews>
  <sheetFormatPr defaultColWidth="9.140625" defaultRowHeight="15"/>
  <cols>
    <col min="1" max="1" width="30.00390625" style="0" customWidth="1"/>
    <col min="2" max="2" width="50.140625" style="0" customWidth="1"/>
    <col min="3" max="3" width="24.57421875" style="0" customWidth="1"/>
    <col min="4" max="4" width="14.28125" style="1" customWidth="1"/>
    <col min="5" max="5" width="15.57421875" style="1" customWidth="1"/>
    <col min="6" max="6" width="14.8515625" style="1" customWidth="1"/>
    <col min="7" max="7" width="11.7109375" style="3" customWidth="1"/>
    <col min="8" max="8" width="16.00390625" style="0" customWidth="1"/>
    <col min="9" max="9" width="15.421875" style="0" customWidth="1"/>
    <col min="10" max="10" width="15.28125" style="0" customWidth="1"/>
    <col min="11" max="11" width="11.140625" style="0" customWidth="1"/>
    <col min="12" max="12" width="10.28125" style="0" customWidth="1"/>
  </cols>
  <sheetData>
    <row r="1" spans="1:6" ht="18.75">
      <c r="A1" s="211" t="s">
        <v>73</v>
      </c>
      <c r="B1" s="211"/>
      <c r="C1" s="211"/>
      <c r="D1" s="211"/>
      <c r="E1" s="211"/>
      <c r="F1" s="211"/>
    </row>
    <row r="2" spans="1:6" ht="18.75">
      <c r="A2" s="212" t="s">
        <v>127</v>
      </c>
      <c r="B2" s="212"/>
      <c r="C2" s="212"/>
      <c r="D2" s="212"/>
      <c r="E2" s="212"/>
      <c r="F2" s="212"/>
    </row>
    <row r="3" spans="1:6" ht="18.75">
      <c r="A3" s="213" t="s">
        <v>128</v>
      </c>
      <c r="B3" s="213"/>
      <c r="C3" s="213"/>
      <c r="D3" s="213"/>
      <c r="E3" s="213"/>
      <c r="F3" s="213"/>
    </row>
    <row r="4" spans="1:6" ht="18.75">
      <c r="A4" s="212" t="s">
        <v>494</v>
      </c>
      <c r="B4" s="212"/>
      <c r="C4" s="212"/>
      <c r="D4" s="212"/>
      <c r="E4" s="212"/>
      <c r="F4" s="212"/>
    </row>
    <row r="5" spans="1:6" ht="18.75">
      <c r="A5" s="7"/>
      <c r="B5" s="7"/>
      <c r="C5" s="18"/>
      <c r="D5" s="7"/>
      <c r="E5" s="7"/>
      <c r="F5" s="19"/>
    </row>
    <row r="6" spans="1:6" ht="33" customHeight="1">
      <c r="A6" s="214" t="s">
        <v>74</v>
      </c>
      <c r="B6" s="206" t="s">
        <v>75</v>
      </c>
      <c r="C6" s="206" t="s">
        <v>76</v>
      </c>
      <c r="D6" s="206" t="s">
        <v>489</v>
      </c>
      <c r="E6" s="206"/>
      <c r="F6" s="207"/>
    </row>
    <row r="7" spans="1:11" ht="42.75" customHeight="1">
      <c r="A7" s="214"/>
      <c r="B7" s="206"/>
      <c r="C7" s="206"/>
      <c r="D7" s="21" t="s">
        <v>241</v>
      </c>
      <c r="E7" s="44" t="s">
        <v>373</v>
      </c>
      <c r="F7" s="44" t="s">
        <v>495</v>
      </c>
      <c r="H7" s="5"/>
      <c r="I7" s="5"/>
      <c r="J7" s="5"/>
      <c r="K7" s="3"/>
    </row>
    <row r="8" spans="1:11" ht="15.75">
      <c r="A8" s="22">
        <v>1</v>
      </c>
      <c r="B8" s="23">
        <v>2</v>
      </c>
      <c r="C8" s="23">
        <v>3</v>
      </c>
      <c r="D8" s="23">
        <v>4</v>
      </c>
      <c r="E8" s="23">
        <v>5</v>
      </c>
      <c r="F8" s="45">
        <v>6</v>
      </c>
      <c r="H8" s="210"/>
      <c r="I8" s="210"/>
      <c r="J8" s="210"/>
      <c r="K8" s="3"/>
    </row>
    <row r="9" spans="1:11" ht="19.5" customHeight="1">
      <c r="A9" s="24" t="s">
        <v>77</v>
      </c>
      <c r="B9" s="57" t="s">
        <v>0</v>
      </c>
      <c r="C9" s="25"/>
      <c r="D9" s="58">
        <f>D10+D19+D39+D44+D52+D58+D89+D107+D124+D144+D153+D157</f>
        <v>24983302.5</v>
      </c>
      <c r="E9" s="58">
        <f>E10+E19+E39+E44+E52+E58+E89+E107+E124+E144+E153+E157</f>
        <v>25684903.299999993</v>
      </c>
      <c r="F9" s="59">
        <f>F10+F19+F39+F44+F52+F58+F89+F107+F124+F144+F153+F157</f>
        <v>24641056.8</v>
      </c>
      <c r="H9" s="6"/>
      <c r="I9" s="6"/>
      <c r="J9" s="6"/>
      <c r="K9" s="3"/>
    </row>
    <row r="10" spans="1:11" ht="15.75">
      <c r="A10" s="24" t="s">
        <v>78</v>
      </c>
      <c r="B10" s="26" t="s">
        <v>1</v>
      </c>
      <c r="C10" s="25"/>
      <c r="D10" s="27">
        <f>D11+D13</f>
        <v>13088174.8</v>
      </c>
      <c r="E10" s="27">
        <f>E11+E13</f>
        <v>13754879.9</v>
      </c>
      <c r="F10" s="46">
        <f>F11+F13</f>
        <v>14434061.8</v>
      </c>
      <c r="G10" s="5"/>
      <c r="H10" s="6"/>
      <c r="I10" s="6"/>
      <c r="J10" s="6"/>
      <c r="K10" s="3"/>
    </row>
    <row r="11" spans="1:11" ht="31.5">
      <c r="A11" s="28" t="s">
        <v>79</v>
      </c>
      <c r="B11" s="29" t="s">
        <v>3</v>
      </c>
      <c r="C11" s="30" t="s">
        <v>2</v>
      </c>
      <c r="D11" s="31">
        <f>D12</f>
        <v>4843000</v>
      </c>
      <c r="E11" s="31">
        <f>E12</f>
        <v>4968918</v>
      </c>
      <c r="F11" s="47">
        <f>F12</f>
        <v>5142830</v>
      </c>
      <c r="G11" s="5"/>
      <c r="H11" s="16"/>
      <c r="I11" s="17"/>
      <c r="J11" s="17"/>
      <c r="K11" s="3"/>
    </row>
    <row r="12" spans="1:11" ht="63">
      <c r="A12" s="28" t="s">
        <v>187</v>
      </c>
      <c r="B12" s="29" t="s">
        <v>4</v>
      </c>
      <c r="C12" s="30" t="s">
        <v>2</v>
      </c>
      <c r="D12" s="31">
        <v>4843000</v>
      </c>
      <c r="E12" s="31">
        <v>4968918</v>
      </c>
      <c r="F12" s="47">
        <v>5142830</v>
      </c>
      <c r="G12" s="5"/>
      <c r="H12" s="9"/>
      <c r="I12" s="9"/>
      <c r="J12" s="9"/>
      <c r="K12" s="3"/>
    </row>
    <row r="13" spans="1:10" ht="31.5">
      <c r="A13" s="28" t="s">
        <v>80</v>
      </c>
      <c r="B13" s="29" t="s">
        <v>5</v>
      </c>
      <c r="C13" s="30" t="s">
        <v>2</v>
      </c>
      <c r="D13" s="32">
        <f>D14+D15+D16+D17+D18</f>
        <v>8245174.8</v>
      </c>
      <c r="E13" s="32">
        <f>E14+E15+E16+E17+E18</f>
        <v>8785961.9</v>
      </c>
      <c r="F13" s="48">
        <f>F14+F15+F16+F17+F18</f>
        <v>9291231.8</v>
      </c>
      <c r="G13" s="5"/>
      <c r="H13" s="2"/>
      <c r="I13" s="2"/>
      <c r="J13" s="2"/>
    </row>
    <row r="14" spans="1:9" ht="96" customHeight="1">
      <c r="A14" s="28" t="s">
        <v>81</v>
      </c>
      <c r="B14" s="29" t="s">
        <v>531</v>
      </c>
      <c r="C14" s="30" t="s">
        <v>2</v>
      </c>
      <c r="D14" s="32">
        <v>7895000</v>
      </c>
      <c r="E14" s="32">
        <v>8419320</v>
      </c>
      <c r="F14" s="48">
        <v>8946923</v>
      </c>
      <c r="G14" s="5"/>
      <c r="H14" s="1"/>
      <c r="I14" s="8"/>
    </row>
    <row r="15" spans="1:10" ht="145.5" customHeight="1">
      <c r="A15" s="28" t="s">
        <v>82</v>
      </c>
      <c r="B15" s="29" t="s">
        <v>532</v>
      </c>
      <c r="C15" s="30" t="s">
        <v>2</v>
      </c>
      <c r="D15" s="32">
        <v>58270</v>
      </c>
      <c r="E15" s="32">
        <v>61400</v>
      </c>
      <c r="F15" s="48">
        <v>65060</v>
      </c>
      <c r="G15" s="5"/>
      <c r="H15" s="1"/>
      <c r="I15" s="8"/>
      <c r="J15" s="8"/>
    </row>
    <row r="16" spans="1:11" ht="63" customHeight="1">
      <c r="A16" s="28" t="s">
        <v>83</v>
      </c>
      <c r="B16" s="29" t="s">
        <v>190</v>
      </c>
      <c r="C16" s="30" t="s">
        <v>2</v>
      </c>
      <c r="D16" s="32">
        <v>78700</v>
      </c>
      <c r="E16" s="32">
        <v>83640</v>
      </c>
      <c r="F16" s="48">
        <v>88588</v>
      </c>
      <c r="G16" s="5"/>
      <c r="H16" s="1"/>
      <c r="I16" s="8"/>
      <c r="K16" s="8"/>
    </row>
    <row r="17" spans="1:9" ht="114.75" customHeight="1">
      <c r="A17" s="28" t="s">
        <v>84</v>
      </c>
      <c r="B17" s="29" t="s">
        <v>533</v>
      </c>
      <c r="C17" s="30" t="s">
        <v>2</v>
      </c>
      <c r="D17" s="32">
        <v>7070</v>
      </c>
      <c r="E17" s="32">
        <v>7500</v>
      </c>
      <c r="F17" s="48">
        <v>7960</v>
      </c>
      <c r="G17" s="5"/>
      <c r="H17" s="1"/>
      <c r="I17" s="8"/>
    </row>
    <row r="18" spans="1:9" ht="131.25" customHeight="1">
      <c r="A18" s="28" t="s">
        <v>374</v>
      </c>
      <c r="B18" s="29" t="s">
        <v>534</v>
      </c>
      <c r="C18" s="30" t="s">
        <v>2</v>
      </c>
      <c r="D18" s="32">
        <v>206134.8</v>
      </c>
      <c r="E18" s="32">
        <v>214101.90000000037</v>
      </c>
      <c r="F18" s="48">
        <v>182700.8</v>
      </c>
      <c r="G18" s="5"/>
      <c r="H18" s="2"/>
      <c r="I18" s="8"/>
    </row>
    <row r="19" spans="1:8" ht="54" customHeight="1">
      <c r="A19" s="24" t="s">
        <v>85</v>
      </c>
      <c r="B19" s="26" t="s">
        <v>6</v>
      </c>
      <c r="C19" s="25"/>
      <c r="D19" s="27">
        <f>D20</f>
        <v>5462387</v>
      </c>
      <c r="E19" s="27">
        <f>E20</f>
        <v>5812522</v>
      </c>
      <c r="F19" s="46">
        <f>F20</f>
        <v>3907277</v>
      </c>
      <c r="G19" s="5"/>
      <c r="H19" s="1"/>
    </row>
    <row r="20" spans="1:8" ht="47.25">
      <c r="A20" s="28" t="s">
        <v>154</v>
      </c>
      <c r="B20" s="29" t="s">
        <v>7</v>
      </c>
      <c r="C20" s="33"/>
      <c r="D20" s="31">
        <f>D21+D22+D28+D31+D32+D33+D34+D35+D36+D37+D23+D38+D27+D29+D30</f>
        <v>5462387</v>
      </c>
      <c r="E20" s="31">
        <f>E21+E22+E28+E31+E32+E33+E34+E35+E36+E37+E23+E38+E27+E29+E30</f>
        <v>5812522</v>
      </c>
      <c r="F20" s="47">
        <f>F21+F22+F28+F31+F32+F33+F34+F35+F36+F37+F23+F38+F27+F29+F30</f>
        <v>3907277</v>
      </c>
      <c r="G20" s="5"/>
      <c r="H20" s="1"/>
    </row>
    <row r="21" spans="1:8" ht="63">
      <c r="A21" s="28" t="s">
        <v>86</v>
      </c>
      <c r="B21" s="29" t="s">
        <v>496</v>
      </c>
      <c r="C21" s="30" t="s">
        <v>2</v>
      </c>
      <c r="D21" s="32">
        <v>186801</v>
      </c>
      <c r="E21" s="32">
        <v>194273</v>
      </c>
      <c r="F21" s="48">
        <v>201656</v>
      </c>
      <c r="G21" s="5"/>
      <c r="H21" s="1"/>
    </row>
    <row r="22" spans="1:8" ht="43.5" customHeight="1">
      <c r="A22" s="28" t="s">
        <v>498</v>
      </c>
      <c r="B22" s="29" t="s">
        <v>497</v>
      </c>
      <c r="C22" s="30" t="s">
        <v>2</v>
      </c>
      <c r="D22" s="32">
        <v>18</v>
      </c>
      <c r="E22" s="32">
        <v>18</v>
      </c>
      <c r="F22" s="48">
        <v>18</v>
      </c>
      <c r="G22" s="5"/>
      <c r="H22" s="1"/>
    </row>
    <row r="23" spans="1:10" ht="267.75" customHeight="1">
      <c r="A23" s="28" t="s">
        <v>507</v>
      </c>
      <c r="B23" s="29" t="s">
        <v>499</v>
      </c>
      <c r="C23" s="30" t="s">
        <v>2</v>
      </c>
      <c r="D23" s="32">
        <f>D24+D25+D26</f>
        <v>942739</v>
      </c>
      <c r="E23" s="32">
        <f>E24+E25+E26</f>
        <v>995907</v>
      </c>
      <c r="F23" s="48">
        <f>F24+F25+F26</f>
        <v>1036740</v>
      </c>
      <c r="G23" s="5"/>
      <c r="H23" s="12"/>
      <c r="I23" s="12"/>
      <c r="J23" s="12"/>
    </row>
    <row r="24" spans="1:10" ht="293.25" customHeight="1">
      <c r="A24" s="28" t="s">
        <v>508</v>
      </c>
      <c r="B24" s="29" t="s">
        <v>500</v>
      </c>
      <c r="C24" s="30" t="s">
        <v>2</v>
      </c>
      <c r="D24" s="32">
        <v>618874</v>
      </c>
      <c r="E24" s="32">
        <v>653777</v>
      </c>
      <c r="F24" s="48">
        <v>680582.6</v>
      </c>
      <c r="G24" s="20"/>
      <c r="H24" s="2"/>
      <c r="I24" s="2"/>
      <c r="J24" s="8"/>
    </row>
    <row r="25" spans="1:8" ht="370.5" customHeight="1">
      <c r="A25" s="28" t="s">
        <v>509</v>
      </c>
      <c r="B25" s="29" t="s">
        <v>501</v>
      </c>
      <c r="C25" s="30" t="s">
        <v>2</v>
      </c>
      <c r="D25" s="32">
        <v>114395</v>
      </c>
      <c r="E25" s="32">
        <v>120847</v>
      </c>
      <c r="F25" s="48">
        <v>125801.6</v>
      </c>
      <c r="G25" s="5"/>
      <c r="H25" s="1"/>
    </row>
    <row r="26" spans="1:8" ht="390.75" customHeight="1">
      <c r="A26" s="28" t="s">
        <v>510</v>
      </c>
      <c r="B26" s="29" t="s">
        <v>502</v>
      </c>
      <c r="C26" s="30" t="s">
        <v>2</v>
      </c>
      <c r="D26" s="32">
        <v>209470</v>
      </c>
      <c r="E26" s="32">
        <v>221283</v>
      </c>
      <c r="F26" s="48">
        <v>230355.8</v>
      </c>
      <c r="G26" s="5"/>
      <c r="H26" s="1"/>
    </row>
    <row r="27" spans="1:8" ht="204.75">
      <c r="A27" s="28" t="s">
        <v>511</v>
      </c>
      <c r="B27" s="51" t="s">
        <v>503</v>
      </c>
      <c r="C27" s="30" t="s">
        <v>2</v>
      </c>
      <c r="D27" s="32">
        <v>3995</v>
      </c>
      <c r="E27" s="32">
        <v>4220</v>
      </c>
      <c r="F27" s="48">
        <v>4393</v>
      </c>
      <c r="G27" s="5"/>
      <c r="H27" s="1"/>
    </row>
    <row r="28" spans="1:8" ht="188.25" customHeight="1">
      <c r="A28" s="28" t="s">
        <v>512</v>
      </c>
      <c r="B28" s="51" t="s">
        <v>505</v>
      </c>
      <c r="C28" s="30" t="s">
        <v>2</v>
      </c>
      <c r="D28" s="32">
        <v>28</v>
      </c>
      <c r="E28" s="32">
        <v>30</v>
      </c>
      <c r="F28" s="48">
        <v>31</v>
      </c>
      <c r="G28" s="5"/>
      <c r="H28" s="1"/>
    </row>
    <row r="29" spans="1:8" ht="157.5">
      <c r="A29" s="28" t="s">
        <v>513</v>
      </c>
      <c r="B29" s="51" t="s">
        <v>504</v>
      </c>
      <c r="C29" s="30" t="s">
        <v>2</v>
      </c>
      <c r="D29" s="32">
        <v>324</v>
      </c>
      <c r="E29" s="32">
        <v>342</v>
      </c>
      <c r="F29" s="48">
        <v>356</v>
      </c>
      <c r="G29" s="5"/>
      <c r="H29" s="1"/>
    </row>
    <row r="30" spans="1:8" ht="157.5">
      <c r="A30" s="28" t="s">
        <v>514</v>
      </c>
      <c r="B30" s="52" t="s">
        <v>506</v>
      </c>
      <c r="C30" s="30" t="s">
        <v>2</v>
      </c>
      <c r="D30" s="32">
        <v>2574</v>
      </c>
      <c r="E30" s="32">
        <v>2719</v>
      </c>
      <c r="F30" s="48">
        <v>2830</v>
      </c>
      <c r="G30" s="5"/>
      <c r="H30" s="1"/>
    </row>
    <row r="31" spans="1:8" ht="144" customHeight="1">
      <c r="A31" s="28" t="s">
        <v>515</v>
      </c>
      <c r="B31" s="29" t="s">
        <v>523</v>
      </c>
      <c r="C31" s="30" t="s">
        <v>2</v>
      </c>
      <c r="D31" s="32">
        <v>737526</v>
      </c>
      <c r="E31" s="32">
        <v>806117</v>
      </c>
      <c r="F31" s="48">
        <v>897680</v>
      </c>
      <c r="G31" s="5"/>
      <c r="H31" s="1"/>
    </row>
    <row r="32" spans="1:9" ht="159.75" customHeight="1">
      <c r="A32" s="28" t="s">
        <v>516</v>
      </c>
      <c r="B32" s="29" t="s">
        <v>524</v>
      </c>
      <c r="C32" s="30" t="s">
        <v>2</v>
      </c>
      <c r="D32" s="32">
        <v>1277359</v>
      </c>
      <c r="E32" s="32">
        <v>1385261</v>
      </c>
      <c r="F32" s="48">
        <v>374116</v>
      </c>
      <c r="G32" s="20"/>
      <c r="H32" s="2"/>
      <c r="I32" s="2"/>
    </row>
    <row r="33" spans="1:8" ht="159" customHeight="1">
      <c r="A33" s="28" t="s">
        <v>517</v>
      </c>
      <c r="B33" s="29" t="s">
        <v>525</v>
      </c>
      <c r="C33" s="30" t="s">
        <v>2</v>
      </c>
      <c r="D33" s="32">
        <v>5291</v>
      </c>
      <c r="E33" s="32">
        <v>5546</v>
      </c>
      <c r="F33" s="48">
        <v>5961</v>
      </c>
      <c r="G33" s="5"/>
      <c r="H33" s="1"/>
    </row>
    <row r="34" spans="1:8" ht="183" customHeight="1">
      <c r="A34" s="28" t="s">
        <v>518</v>
      </c>
      <c r="B34" s="29" t="s">
        <v>526</v>
      </c>
      <c r="C34" s="30" t="s">
        <v>2</v>
      </c>
      <c r="D34" s="32">
        <v>9163</v>
      </c>
      <c r="E34" s="32">
        <v>9530</v>
      </c>
      <c r="F34" s="48">
        <v>2484</v>
      </c>
      <c r="G34" s="5"/>
      <c r="H34" s="1"/>
    </row>
    <row r="35" spans="1:8" ht="144" customHeight="1">
      <c r="A35" s="28" t="s">
        <v>519</v>
      </c>
      <c r="B35" s="29" t="s">
        <v>527</v>
      </c>
      <c r="C35" s="30" t="s">
        <v>2</v>
      </c>
      <c r="D35" s="32">
        <v>941540</v>
      </c>
      <c r="E35" s="32">
        <v>992524</v>
      </c>
      <c r="F35" s="48">
        <v>1084844</v>
      </c>
      <c r="G35" s="5"/>
      <c r="H35" s="1"/>
    </row>
    <row r="36" spans="1:8" ht="162" customHeight="1">
      <c r="A36" s="28" t="s">
        <v>520</v>
      </c>
      <c r="B36" s="29" t="s">
        <v>528</v>
      </c>
      <c r="C36" s="30" t="s">
        <v>2</v>
      </c>
      <c r="D36" s="32">
        <v>1630700</v>
      </c>
      <c r="E36" s="32">
        <v>1705587</v>
      </c>
      <c r="F36" s="48">
        <v>452119</v>
      </c>
      <c r="G36" s="5"/>
      <c r="H36" s="1"/>
    </row>
    <row r="37" spans="1:8" ht="147.75" customHeight="1">
      <c r="A37" s="28" t="s">
        <v>521</v>
      </c>
      <c r="B37" s="29" t="s">
        <v>529</v>
      </c>
      <c r="C37" s="30" t="s">
        <v>2</v>
      </c>
      <c r="D37" s="32">
        <v>-100906</v>
      </c>
      <c r="E37" s="32">
        <v>-106514</v>
      </c>
      <c r="F37" s="48">
        <v>-110076</v>
      </c>
      <c r="G37" s="5"/>
      <c r="H37" s="1"/>
    </row>
    <row r="38" spans="1:8" ht="161.25" customHeight="1">
      <c r="A38" s="28" t="s">
        <v>522</v>
      </c>
      <c r="B38" s="29" t="s">
        <v>530</v>
      </c>
      <c r="C38" s="30" t="s">
        <v>2</v>
      </c>
      <c r="D38" s="32">
        <v>-174765</v>
      </c>
      <c r="E38" s="32">
        <v>-183038</v>
      </c>
      <c r="F38" s="48">
        <v>-45875</v>
      </c>
      <c r="G38" s="5"/>
      <c r="H38" s="1"/>
    </row>
    <row r="39" spans="1:8" ht="15.75">
      <c r="A39" s="24" t="s">
        <v>87</v>
      </c>
      <c r="B39" s="26" t="s">
        <v>8</v>
      </c>
      <c r="C39" s="25"/>
      <c r="D39" s="27">
        <f>D40+D43</f>
        <v>2576699.7</v>
      </c>
      <c r="E39" s="27">
        <f>E40+E43</f>
        <v>2687474.2</v>
      </c>
      <c r="F39" s="46">
        <f>F40+F43</f>
        <v>2793034.9</v>
      </c>
      <c r="G39" s="5"/>
      <c r="H39" s="1"/>
    </row>
    <row r="40" spans="1:8" ht="31.5">
      <c r="A40" s="28" t="s">
        <v>88</v>
      </c>
      <c r="B40" s="29" t="s">
        <v>9</v>
      </c>
      <c r="C40" s="30" t="s">
        <v>2</v>
      </c>
      <c r="D40" s="31">
        <f>D41+D42</f>
        <v>2537597.7</v>
      </c>
      <c r="E40" s="31">
        <f>E41+E42</f>
        <v>2646574.2</v>
      </c>
      <c r="F40" s="47">
        <f>F41+F42</f>
        <v>2750498.9</v>
      </c>
      <c r="G40" s="5"/>
      <c r="H40" s="1"/>
    </row>
    <row r="41" spans="1:10" ht="49.5" customHeight="1">
      <c r="A41" s="28" t="s">
        <v>188</v>
      </c>
      <c r="B41" s="29" t="s">
        <v>10</v>
      </c>
      <c r="C41" s="30" t="s">
        <v>2</v>
      </c>
      <c r="D41" s="31">
        <v>1446430</v>
      </c>
      <c r="E41" s="31">
        <v>1508547</v>
      </c>
      <c r="F41" s="47">
        <v>1567784</v>
      </c>
      <c r="G41" s="5"/>
      <c r="H41" s="1"/>
      <c r="J41" s="8"/>
    </row>
    <row r="42" spans="1:8" ht="83.25" customHeight="1">
      <c r="A42" s="28" t="s">
        <v>189</v>
      </c>
      <c r="B42" s="29" t="s">
        <v>202</v>
      </c>
      <c r="C42" s="30" t="s">
        <v>2</v>
      </c>
      <c r="D42" s="32">
        <v>1091167.7000000002</v>
      </c>
      <c r="E42" s="32">
        <v>1138027.2000000002</v>
      </c>
      <c r="F42" s="48">
        <v>1182714.9</v>
      </c>
      <c r="G42" s="5"/>
      <c r="H42" s="2"/>
    </row>
    <row r="43" spans="1:8" ht="34.5" customHeight="1">
      <c r="A43" s="28" t="s">
        <v>404</v>
      </c>
      <c r="B43" s="29" t="s">
        <v>405</v>
      </c>
      <c r="C43" s="30" t="s">
        <v>2</v>
      </c>
      <c r="D43" s="32">
        <v>39102</v>
      </c>
      <c r="E43" s="32">
        <v>40900</v>
      </c>
      <c r="F43" s="48">
        <v>42536</v>
      </c>
      <c r="G43" s="5"/>
      <c r="H43" s="1"/>
    </row>
    <row r="44" spans="1:8" ht="15.75">
      <c r="A44" s="24" t="s">
        <v>89</v>
      </c>
      <c r="B44" s="26" t="s">
        <v>11</v>
      </c>
      <c r="C44" s="25"/>
      <c r="D44" s="27">
        <f>D45+D48+D51</f>
        <v>2626030</v>
      </c>
      <c r="E44" s="27">
        <f>E45+E48+E51</f>
        <v>2676743</v>
      </c>
      <c r="F44" s="46">
        <f>F45+F48+F51</f>
        <v>2728600</v>
      </c>
      <c r="G44" s="5"/>
      <c r="H44" s="1"/>
    </row>
    <row r="45" spans="1:10" ht="31.5">
      <c r="A45" s="28" t="s">
        <v>90</v>
      </c>
      <c r="B45" s="29" t="s">
        <v>12</v>
      </c>
      <c r="C45" s="30" t="s">
        <v>2</v>
      </c>
      <c r="D45" s="32">
        <f>D46+D47</f>
        <v>1809000</v>
      </c>
      <c r="E45" s="32">
        <f>E46+E47</f>
        <v>1839753</v>
      </c>
      <c r="F45" s="48">
        <f>F46+F47</f>
        <v>1871028</v>
      </c>
      <c r="H45" s="16"/>
      <c r="I45" s="16"/>
      <c r="J45" s="16"/>
    </row>
    <row r="46" spans="1:10" ht="31.5">
      <c r="A46" s="28" t="s">
        <v>91</v>
      </c>
      <c r="B46" s="29" t="s">
        <v>13</v>
      </c>
      <c r="C46" s="30" t="s">
        <v>2</v>
      </c>
      <c r="D46" s="32">
        <v>1389000</v>
      </c>
      <c r="E46" s="32">
        <v>1412753</v>
      </c>
      <c r="F46" s="48">
        <v>1437028</v>
      </c>
      <c r="H46" s="9"/>
      <c r="I46" s="9"/>
      <c r="J46" s="9"/>
    </row>
    <row r="47" spans="1:6" ht="40.5" customHeight="1">
      <c r="A47" s="28" t="s">
        <v>92</v>
      </c>
      <c r="B47" s="29" t="s">
        <v>14</v>
      </c>
      <c r="C47" s="30" t="s">
        <v>2</v>
      </c>
      <c r="D47" s="32">
        <v>420000</v>
      </c>
      <c r="E47" s="32">
        <v>427000</v>
      </c>
      <c r="F47" s="48">
        <v>434000</v>
      </c>
    </row>
    <row r="48" spans="1:6" ht="31.5">
      <c r="A48" s="28" t="s">
        <v>133</v>
      </c>
      <c r="B48" s="29" t="s">
        <v>129</v>
      </c>
      <c r="C48" s="30" t="s">
        <v>2</v>
      </c>
      <c r="D48" s="32">
        <f>D49+D50</f>
        <v>814951</v>
      </c>
      <c r="E48" s="32">
        <f>E49+E50</f>
        <v>834911</v>
      </c>
      <c r="F48" s="48">
        <f>F49+F50</f>
        <v>855493</v>
      </c>
    </row>
    <row r="49" spans="1:10" ht="31.5">
      <c r="A49" s="28" t="s">
        <v>134</v>
      </c>
      <c r="B49" s="29" t="s">
        <v>130</v>
      </c>
      <c r="C49" s="30" t="s">
        <v>2</v>
      </c>
      <c r="D49" s="32">
        <v>133466</v>
      </c>
      <c r="E49" s="32">
        <v>140433</v>
      </c>
      <c r="F49" s="48">
        <v>147766</v>
      </c>
      <c r="G49" s="5"/>
      <c r="H49" s="2"/>
      <c r="I49" s="8"/>
      <c r="J49" s="8"/>
    </row>
    <row r="50" spans="1:8" ht="31.5">
      <c r="A50" s="28" t="s">
        <v>135</v>
      </c>
      <c r="B50" s="29" t="s">
        <v>131</v>
      </c>
      <c r="C50" s="30" t="s">
        <v>2</v>
      </c>
      <c r="D50" s="32">
        <v>681485</v>
      </c>
      <c r="E50" s="32">
        <v>694478</v>
      </c>
      <c r="F50" s="48">
        <v>707727</v>
      </c>
      <c r="G50" s="5"/>
      <c r="H50" s="1"/>
    </row>
    <row r="51" spans="1:8" ht="31.5">
      <c r="A51" s="28" t="s">
        <v>136</v>
      </c>
      <c r="B51" s="29" t="s">
        <v>132</v>
      </c>
      <c r="C51" s="30" t="s">
        <v>2</v>
      </c>
      <c r="D51" s="32">
        <v>2079</v>
      </c>
      <c r="E51" s="32">
        <v>2079</v>
      </c>
      <c r="F51" s="48">
        <v>2079</v>
      </c>
      <c r="G51" s="20"/>
      <c r="H51" s="1"/>
    </row>
    <row r="52" spans="1:8" ht="47.25">
      <c r="A52" s="24" t="s">
        <v>93</v>
      </c>
      <c r="B52" s="26" t="s">
        <v>15</v>
      </c>
      <c r="C52" s="25"/>
      <c r="D52" s="27">
        <f>D53+D55</f>
        <v>27134</v>
      </c>
      <c r="E52" s="27">
        <f>E53+E55</f>
        <v>28000</v>
      </c>
      <c r="F52" s="46">
        <f>F53+F55</f>
        <v>28813</v>
      </c>
      <c r="G52" s="5"/>
      <c r="H52" s="1"/>
    </row>
    <row r="53" spans="1:8" ht="31.5">
      <c r="A53" s="28" t="s">
        <v>94</v>
      </c>
      <c r="B53" s="29" t="s">
        <v>16</v>
      </c>
      <c r="C53" s="30" t="s">
        <v>2</v>
      </c>
      <c r="D53" s="32">
        <f>D54</f>
        <v>25861</v>
      </c>
      <c r="E53" s="32">
        <f>E54</f>
        <v>26715</v>
      </c>
      <c r="F53" s="48">
        <f>F54</f>
        <v>27516</v>
      </c>
      <c r="G53" s="5"/>
      <c r="H53" s="1"/>
    </row>
    <row r="54" spans="1:8" ht="31.5">
      <c r="A54" s="28" t="s">
        <v>95</v>
      </c>
      <c r="B54" s="29" t="s">
        <v>17</v>
      </c>
      <c r="C54" s="30" t="s">
        <v>2</v>
      </c>
      <c r="D54" s="32">
        <v>25861</v>
      </c>
      <c r="E54" s="32">
        <v>26715</v>
      </c>
      <c r="F54" s="48">
        <v>27516</v>
      </c>
      <c r="G54" s="5"/>
      <c r="H54" s="1"/>
    </row>
    <row r="55" spans="1:8" ht="47.25">
      <c r="A55" s="28" t="s">
        <v>96</v>
      </c>
      <c r="B55" s="29" t="s">
        <v>18</v>
      </c>
      <c r="C55" s="30" t="s">
        <v>2</v>
      </c>
      <c r="D55" s="32">
        <f>D56+D57</f>
        <v>1273</v>
      </c>
      <c r="E55" s="32">
        <f>E56+E57</f>
        <v>1285</v>
      </c>
      <c r="F55" s="48">
        <f>F56+F57</f>
        <v>1297</v>
      </c>
      <c r="G55" s="5"/>
      <c r="H55" s="1"/>
    </row>
    <row r="56" spans="1:8" ht="31.5">
      <c r="A56" s="28" t="s">
        <v>97</v>
      </c>
      <c r="B56" s="29" t="s">
        <v>19</v>
      </c>
      <c r="C56" s="30" t="s">
        <v>2</v>
      </c>
      <c r="D56" s="32">
        <v>1210</v>
      </c>
      <c r="E56" s="32">
        <v>1220</v>
      </c>
      <c r="F56" s="48">
        <v>1230</v>
      </c>
      <c r="G56" s="5"/>
      <c r="H56" s="1"/>
    </row>
    <row r="57" spans="1:8" ht="47.25">
      <c r="A57" s="28" t="s">
        <v>164</v>
      </c>
      <c r="B57" s="29" t="s">
        <v>165</v>
      </c>
      <c r="C57" s="30" t="s">
        <v>2</v>
      </c>
      <c r="D57" s="32">
        <v>63</v>
      </c>
      <c r="E57" s="32">
        <v>65</v>
      </c>
      <c r="F57" s="48">
        <v>67</v>
      </c>
      <c r="G57" s="5"/>
      <c r="H57" s="1"/>
    </row>
    <row r="58" spans="1:8" ht="25.5" customHeight="1">
      <c r="A58" s="24" t="s">
        <v>98</v>
      </c>
      <c r="B58" s="26" t="s">
        <v>20</v>
      </c>
      <c r="C58" s="25"/>
      <c r="D58" s="27">
        <f>D59+D62+D68</f>
        <v>91826.7</v>
      </c>
      <c r="E58" s="27">
        <f>E59+E62+E68</f>
        <v>92640.2</v>
      </c>
      <c r="F58" s="46">
        <f>F59+F62+F68</f>
        <v>94746.2</v>
      </c>
      <c r="G58" s="5"/>
      <c r="H58" s="1"/>
    </row>
    <row r="59" spans="1:8" ht="128.25" customHeight="1">
      <c r="A59" s="28" t="s">
        <v>543</v>
      </c>
      <c r="B59" s="29" t="s">
        <v>542</v>
      </c>
      <c r="C59" s="25"/>
      <c r="D59" s="31">
        <f>D60+D61</f>
        <v>11</v>
      </c>
      <c r="E59" s="31">
        <f>E60+E61</f>
        <v>14</v>
      </c>
      <c r="F59" s="47">
        <f>F60+F61</f>
        <v>18</v>
      </c>
      <c r="G59" s="5"/>
      <c r="H59" s="1"/>
    </row>
    <row r="60" spans="1:8" ht="231" customHeight="1">
      <c r="A60" s="28" t="s">
        <v>540</v>
      </c>
      <c r="B60" s="29" t="s">
        <v>538</v>
      </c>
      <c r="C60" s="30" t="s">
        <v>163</v>
      </c>
      <c r="D60" s="31">
        <v>10</v>
      </c>
      <c r="E60" s="31">
        <v>12</v>
      </c>
      <c r="F60" s="47">
        <v>15</v>
      </c>
      <c r="G60" s="5"/>
      <c r="H60" s="1"/>
    </row>
    <row r="61" spans="1:8" ht="226.5" customHeight="1">
      <c r="A61" s="28" t="s">
        <v>541</v>
      </c>
      <c r="B61" s="29" t="s">
        <v>539</v>
      </c>
      <c r="C61" s="30" t="s">
        <v>163</v>
      </c>
      <c r="D61" s="31">
        <v>1</v>
      </c>
      <c r="E61" s="31">
        <v>2</v>
      </c>
      <c r="F61" s="47">
        <v>3</v>
      </c>
      <c r="G61" s="5"/>
      <c r="H61" s="1"/>
    </row>
    <row r="62" spans="1:10" ht="98.25" customHeight="1">
      <c r="A62" s="28" t="s">
        <v>371</v>
      </c>
      <c r="B62" s="29" t="s">
        <v>21</v>
      </c>
      <c r="C62" s="30"/>
      <c r="D62" s="31">
        <f>D63+D64+D65+D66+D67</f>
        <v>780</v>
      </c>
      <c r="E62" s="31">
        <f>E63+E64+E65+E66+E67</f>
        <v>780</v>
      </c>
      <c r="F62" s="47">
        <f>F63+F64+F65+F66+F67</f>
        <v>780</v>
      </c>
      <c r="G62" s="5"/>
      <c r="H62" s="12"/>
      <c r="I62" s="12"/>
      <c r="J62" s="12"/>
    </row>
    <row r="63" spans="1:8" ht="177.75" customHeight="1">
      <c r="A63" s="34" t="s">
        <v>245</v>
      </c>
      <c r="B63" s="29" t="s">
        <v>196</v>
      </c>
      <c r="C63" s="30" t="s">
        <v>26</v>
      </c>
      <c r="D63" s="32">
        <v>500</v>
      </c>
      <c r="E63" s="32">
        <v>500</v>
      </c>
      <c r="F63" s="48">
        <v>500</v>
      </c>
      <c r="G63" s="5"/>
      <c r="H63" s="2"/>
    </row>
    <row r="64" spans="1:8" ht="210" customHeight="1">
      <c r="A64" s="34" t="s">
        <v>246</v>
      </c>
      <c r="B64" s="29" t="s">
        <v>242</v>
      </c>
      <c r="C64" s="30" t="s">
        <v>26</v>
      </c>
      <c r="D64" s="32">
        <v>130</v>
      </c>
      <c r="E64" s="32">
        <v>130</v>
      </c>
      <c r="F64" s="48">
        <v>130</v>
      </c>
      <c r="G64" s="5"/>
      <c r="H64" s="1"/>
    </row>
    <row r="65" spans="1:8" ht="195" customHeight="1">
      <c r="A65" s="34" t="s">
        <v>247</v>
      </c>
      <c r="B65" s="29" t="s">
        <v>197</v>
      </c>
      <c r="C65" s="30" t="s">
        <v>26</v>
      </c>
      <c r="D65" s="32">
        <v>70</v>
      </c>
      <c r="E65" s="32">
        <v>70</v>
      </c>
      <c r="F65" s="48">
        <v>70</v>
      </c>
      <c r="G65" s="5"/>
      <c r="H65" s="1"/>
    </row>
    <row r="66" spans="1:8" ht="225.75" customHeight="1">
      <c r="A66" s="34" t="s">
        <v>248</v>
      </c>
      <c r="B66" s="29" t="s">
        <v>243</v>
      </c>
      <c r="C66" s="30" t="s">
        <v>26</v>
      </c>
      <c r="D66" s="32">
        <v>10</v>
      </c>
      <c r="E66" s="32">
        <v>10</v>
      </c>
      <c r="F66" s="48">
        <v>10</v>
      </c>
      <c r="G66" s="5"/>
      <c r="H66" s="1"/>
    </row>
    <row r="67" spans="1:8" ht="168" customHeight="1">
      <c r="A67" s="34" t="s">
        <v>535</v>
      </c>
      <c r="B67" s="29" t="s">
        <v>536</v>
      </c>
      <c r="C67" s="30" t="s">
        <v>26</v>
      </c>
      <c r="D67" s="32">
        <v>70</v>
      </c>
      <c r="E67" s="32">
        <v>70</v>
      </c>
      <c r="F67" s="48">
        <v>70</v>
      </c>
      <c r="G67" s="5"/>
      <c r="H67" s="1"/>
    </row>
    <row r="68" spans="1:8" ht="49.5" customHeight="1">
      <c r="A68" s="28" t="s">
        <v>99</v>
      </c>
      <c r="B68" s="29" t="s">
        <v>22</v>
      </c>
      <c r="C68" s="30"/>
      <c r="D68" s="31">
        <f>D69+D71+D75+D78+D80+D83+D85+D79+D88</f>
        <v>91035.7</v>
      </c>
      <c r="E68" s="31">
        <f>E69+E71+E75+E78+E80+E83+E85+E79+E88</f>
        <v>91846.2</v>
      </c>
      <c r="F68" s="47">
        <f>F69+F71+F75+F78+F80+F83+F85+F79+F88</f>
        <v>93948.2</v>
      </c>
      <c r="G68" s="5"/>
      <c r="H68" s="1"/>
    </row>
    <row r="69" spans="1:10" ht="89.25" customHeight="1">
      <c r="A69" s="28" t="s">
        <v>249</v>
      </c>
      <c r="B69" s="29" t="s">
        <v>193</v>
      </c>
      <c r="C69" s="30" t="s">
        <v>493</v>
      </c>
      <c r="D69" s="32">
        <v>71238</v>
      </c>
      <c r="E69" s="32">
        <v>71347</v>
      </c>
      <c r="F69" s="48">
        <v>71329</v>
      </c>
      <c r="G69" s="5"/>
      <c r="H69" s="12"/>
      <c r="I69" s="12"/>
      <c r="J69" s="12"/>
    </row>
    <row r="70" spans="1:8" ht="78.75">
      <c r="A70" s="28" t="s">
        <v>100</v>
      </c>
      <c r="B70" s="29" t="s">
        <v>23</v>
      </c>
      <c r="C70" s="30"/>
      <c r="D70" s="32">
        <f>D71</f>
        <v>6220</v>
      </c>
      <c r="E70" s="32">
        <f>E71</f>
        <v>7152.5</v>
      </c>
      <c r="F70" s="48">
        <f>F71</f>
        <v>9152.5</v>
      </c>
      <c r="G70" s="5"/>
      <c r="H70" s="1"/>
    </row>
    <row r="71" spans="1:8" ht="98.25" customHeight="1">
      <c r="A71" s="28" t="s">
        <v>118</v>
      </c>
      <c r="B71" s="29" t="s">
        <v>24</v>
      </c>
      <c r="C71" s="30"/>
      <c r="D71" s="32">
        <f>D72+D73+D74</f>
        <v>6220</v>
      </c>
      <c r="E71" s="32">
        <f>E72+E73+E74</f>
        <v>7152.5</v>
      </c>
      <c r="F71" s="48">
        <f>F72+F73+F74</f>
        <v>9152.5</v>
      </c>
      <c r="G71" s="5"/>
      <c r="H71" s="1"/>
    </row>
    <row r="72" spans="1:10" ht="101.25" customHeight="1">
      <c r="A72" s="28" t="s">
        <v>363</v>
      </c>
      <c r="B72" s="29" t="s">
        <v>24</v>
      </c>
      <c r="C72" s="30" t="s">
        <v>171</v>
      </c>
      <c r="D72" s="31">
        <v>6000</v>
      </c>
      <c r="E72" s="31">
        <v>7000</v>
      </c>
      <c r="F72" s="47">
        <v>9000</v>
      </c>
      <c r="G72" s="5"/>
      <c r="H72" s="12"/>
      <c r="I72" s="12"/>
      <c r="J72" s="12"/>
    </row>
    <row r="73" spans="1:10" ht="145.5" customHeight="1">
      <c r="A73" s="34" t="s">
        <v>364</v>
      </c>
      <c r="B73" s="29" t="s">
        <v>581</v>
      </c>
      <c r="C73" s="30" t="s">
        <v>491</v>
      </c>
      <c r="D73" s="31">
        <v>150</v>
      </c>
      <c r="E73" s="31">
        <v>82.5</v>
      </c>
      <c r="F73" s="47">
        <v>82.5</v>
      </c>
      <c r="G73" s="5"/>
      <c r="H73" s="13"/>
      <c r="I73" s="13"/>
      <c r="J73" s="13"/>
    </row>
    <row r="74" spans="1:8" ht="152.25" customHeight="1">
      <c r="A74" s="34" t="s">
        <v>365</v>
      </c>
      <c r="B74" s="29" t="s">
        <v>581</v>
      </c>
      <c r="C74" s="30" t="s">
        <v>238</v>
      </c>
      <c r="D74" s="31">
        <v>70</v>
      </c>
      <c r="E74" s="31">
        <v>70</v>
      </c>
      <c r="F74" s="47">
        <v>70</v>
      </c>
      <c r="G74" s="5"/>
      <c r="H74" s="1"/>
    </row>
    <row r="75" spans="1:8" ht="31.5">
      <c r="A75" s="28" t="s">
        <v>372</v>
      </c>
      <c r="B75" s="29" t="s">
        <v>25</v>
      </c>
      <c r="C75" s="30"/>
      <c r="D75" s="32">
        <f>D76+D77</f>
        <v>3000</v>
      </c>
      <c r="E75" s="32">
        <f>E76+E77</f>
        <v>3000</v>
      </c>
      <c r="F75" s="48">
        <f>F76+F77</f>
        <v>3000</v>
      </c>
      <c r="G75" s="5"/>
      <c r="H75" s="1"/>
    </row>
    <row r="76" spans="1:8" ht="99.75" customHeight="1">
      <c r="A76" s="34" t="s">
        <v>250</v>
      </c>
      <c r="B76" s="35" t="s">
        <v>198</v>
      </c>
      <c r="C76" s="36" t="s">
        <v>26</v>
      </c>
      <c r="D76" s="31">
        <v>2500</v>
      </c>
      <c r="E76" s="31">
        <v>2500</v>
      </c>
      <c r="F76" s="47">
        <v>2500</v>
      </c>
      <c r="G76" s="5"/>
      <c r="H76" s="1"/>
    </row>
    <row r="77" spans="1:8" ht="112.5" customHeight="1">
      <c r="A77" s="34" t="s">
        <v>251</v>
      </c>
      <c r="B77" s="35" t="s">
        <v>199</v>
      </c>
      <c r="C77" s="36" t="s">
        <v>26</v>
      </c>
      <c r="D77" s="31">
        <v>500</v>
      </c>
      <c r="E77" s="31">
        <v>500</v>
      </c>
      <c r="F77" s="47">
        <v>500</v>
      </c>
      <c r="G77" s="5"/>
      <c r="H77" s="1"/>
    </row>
    <row r="78" spans="1:8" ht="145.5" customHeight="1">
      <c r="A78" s="28" t="s">
        <v>375</v>
      </c>
      <c r="B78" s="29" t="s">
        <v>579</v>
      </c>
      <c r="C78" s="30" t="s">
        <v>163</v>
      </c>
      <c r="D78" s="32">
        <v>111</v>
      </c>
      <c r="E78" s="32">
        <v>105</v>
      </c>
      <c r="F78" s="48">
        <v>100</v>
      </c>
      <c r="G78" s="5"/>
      <c r="H78" s="1"/>
    </row>
    <row r="79" spans="1:8" ht="96.75" customHeight="1">
      <c r="A79" s="28" t="s">
        <v>366</v>
      </c>
      <c r="B79" s="29" t="s">
        <v>580</v>
      </c>
      <c r="C79" s="30" t="s">
        <v>163</v>
      </c>
      <c r="D79" s="32">
        <v>3.5</v>
      </c>
      <c r="E79" s="32">
        <v>3.5</v>
      </c>
      <c r="F79" s="48">
        <v>3.5</v>
      </c>
      <c r="G79" s="5"/>
      <c r="H79" s="1"/>
    </row>
    <row r="80" spans="1:8" ht="99.75" customHeight="1">
      <c r="A80" s="28" t="s">
        <v>101</v>
      </c>
      <c r="B80" s="29" t="s">
        <v>201</v>
      </c>
      <c r="C80" s="30"/>
      <c r="D80" s="32">
        <f>D82+D81</f>
        <v>8750</v>
      </c>
      <c r="E80" s="32">
        <f>E82+E81</f>
        <v>8750</v>
      </c>
      <c r="F80" s="48">
        <f>F82+F81</f>
        <v>8750</v>
      </c>
      <c r="G80" s="5"/>
      <c r="H80" s="1"/>
    </row>
    <row r="81" spans="1:8" ht="147" customHeight="1">
      <c r="A81" s="28" t="s">
        <v>361</v>
      </c>
      <c r="B81" s="29" t="s">
        <v>200</v>
      </c>
      <c r="C81" s="30" t="s">
        <v>26</v>
      </c>
      <c r="D81" s="31">
        <v>1500</v>
      </c>
      <c r="E81" s="31">
        <v>1500</v>
      </c>
      <c r="F81" s="47">
        <v>1500</v>
      </c>
      <c r="G81" s="5"/>
      <c r="H81" s="1"/>
    </row>
    <row r="82" spans="1:8" ht="307.5" customHeight="1">
      <c r="A82" s="28" t="s">
        <v>367</v>
      </c>
      <c r="B82" s="29" t="s">
        <v>582</v>
      </c>
      <c r="C82" s="30" t="s">
        <v>223</v>
      </c>
      <c r="D82" s="31">
        <v>7250</v>
      </c>
      <c r="E82" s="31">
        <v>7250</v>
      </c>
      <c r="F82" s="47">
        <v>7250</v>
      </c>
      <c r="G82" s="5"/>
      <c r="H82" s="1"/>
    </row>
    <row r="83" spans="1:8" ht="81" customHeight="1">
      <c r="A83" s="28" t="s">
        <v>137</v>
      </c>
      <c r="B83" s="29" t="s">
        <v>27</v>
      </c>
      <c r="C83" s="30"/>
      <c r="D83" s="32">
        <f>D84</f>
        <v>850</v>
      </c>
      <c r="E83" s="32">
        <f>E84</f>
        <v>850</v>
      </c>
      <c r="F83" s="48">
        <f>F84</f>
        <v>850</v>
      </c>
      <c r="G83" s="5"/>
      <c r="H83" s="1"/>
    </row>
    <row r="84" spans="1:10" ht="178.5" customHeight="1">
      <c r="A84" s="28" t="s">
        <v>368</v>
      </c>
      <c r="B84" s="29" t="s">
        <v>583</v>
      </c>
      <c r="C84" s="30" t="s">
        <v>172</v>
      </c>
      <c r="D84" s="31">
        <v>850</v>
      </c>
      <c r="E84" s="31">
        <v>850</v>
      </c>
      <c r="F84" s="47">
        <v>850</v>
      </c>
      <c r="G84" s="5"/>
      <c r="H84" s="14"/>
      <c r="I84" s="14"/>
      <c r="J84" s="14"/>
    </row>
    <row r="85" spans="1:8" ht="67.5" customHeight="1">
      <c r="A85" s="28" t="s">
        <v>138</v>
      </c>
      <c r="B85" s="29" t="s">
        <v>28</v>
      </c>
      <c r="C85" s="30"/>
      <c r="D85" s="32">
        <f>D86+D87</f>
        <v>820</v>
      </c>
      <c r="E85" s="32">
        <f>E86+E87</f>
        <v>595</v>
      </c>
      <c r="F85" s="48">
        <f>F86+F87</f>
        <v>720</v>
      </c>
      <c r="G85" s="5"/>
      <c r="H85" s="1"/>
    </row>
    <row r="86" spans="1:8" ht="146.25" customHeight="1">
      <c r="A86" s="34" t="s">
        <v>369</v>
      </c>
      <c r="B86" s="35" t="s">
        <v>584</v>
      </c>
      <c r="C86" s="36" t="s">
        <v>238</v>
      </c>
      <c r="D86" s="31">
        <v>70</v>
      </c>
      <c r="E86" s="31">
        <v>70</v>
      </c>
      <c r="F86" s="47">
        <v>70</v>
      </c>
      <c r="G86" s="5"/>
      <c r="H86" s="1"/>
    </row>
    <row r="87" spans="1:8" ht="166.5" customHeight="1">
      <c r="A87" s="34" t="s">
        <v>370</v>
      </c>
      <c r="B87" s="35" t="s">
        <v>585</v>
      </c>
      <c r="C87" s="36" t="s">
        <v>238</v>
      </c>
      <c r="D87" s="31">
        <v>750</v>
      </c>
      <c r="E87" s="31">
        <v>525</v>
      </c>
      <c r="F87" s="47">
        <v>650</v>
      </c>
      <c r="G87" s="5"/>
      <c r="H87" s="1"/>
    </row>
    <row r="88" spans="1:8" ht="150.75" customHeight="1">
      <c r="A88" s="28" t="s">
        <v>537</v>
      </c>
      <c r="B88" s="29" t="s">
        <v>586</v>
      </c>
      <c r="C88" s="30" t="s">
        <v>223</v>
      </c>
      <c r="D88" s="32">
        <v>43.2</v>
      </c>
      <c r="E88" s="32">
        <v>43.2</v>
      </c>
      <c r="F88" s="48">
        <v>43.2</v>
      </c>
      <c r="G88" s="5"/>
      <c r="H88" s="1"/>
    </row>
    <row r="89" spans="1:8" ht="63">
      <c r="A89" s="24"/>
      <c r="B89" s="26" t="s">
        <v>29</v>
      </c>
      <c r="C89" s="25"/>
      <c r="D89" s="27">
        <f>D90++D92+D96+D104+D94</f>
        <v>556221.1</v>
      </c>
      <c r="E89" s="27">
        <f>E90++E92+E96+E104+E94</f>
        <v>57153.7</v>
      </c>
      <c r="F89" s="46">
        <f>F90++F92+F96+F104+F94</f>
        <v>59404.5</v>
      </c>
      <c r="G89" s="5"/>
      <c r="H89" s="1"/>
    </row>
    <row r="90" spans="1:8" ht="100.5" customHeight="1">
      <c r="A90" s="28" t="s">
        <v>102</v>
      </c>
      <c r="B90" s="29" t="s">
        <v>30</v>
      </c>
      <c r="C90" s="30"/>
      <c r="D90" s="32">
        <f>D91</f>
        <v>7600</v>
      </c>
      <c r="E90" s="32">
        <f>E91</f>
        <v>7950</v>
      </c>
      <c r="F90" s="48">
        <f>F91</f>
        <v>8270</v>
      </c>
      <c r="G90" s="5"/>
      <c r="H90" s="1"/>
    </row>
    <row r="91" spans="1:10" ht="82.5" customHeight="1">
      <c r="A91" s="28" t="s">
        <v>139</v>
      </c>
      <c r="B91" s="29" t="s">
        <v>31</v>
      </c>
      <c r="C91" s="30" t="s">
        <v>203</v>
      </c>
      <c r="D91" s="32">
        <v>7600</v>
      </c>
      <c r="E91" s="32">
        <v>7950</v>
      </c>
      <c r="F91" s="48">
        <v>8270</v>
      </c>
      <c r="G91" s="5"/>
      <c r="H91" s="14"/>
      <c r="I91" s="14"/>
      <c r="J91" s="14"/>
    </row>
    <row r="92" spans="1:10" ht="30" customHeight="1">
      <c r="A92" s="28" t="s">
        <v>545</v>
      </c>
      <c r="B92" s="29" t="s">
        <v>544</v>
      </c>
      <c r="C92" s="30"/>
      <c r="D92" s="32">
        <f>D93</f>
        <v>500000</v>
      </c>
      <c r="E92" s="32">
        <f>E93</f>
        <v>0</v>
      </c>
      <c r="F92" s="48">
        <f>F93</f>
        <v>0</v>
      </c>
      <c r="G92" s="5"/>
      <c r="H92" s="14"/>
      <c r="I92" s="14"/>
      <c r="J92" s="14"/>
    </row>
    <row r="93" spans="1:10" ht="78" customHeight="1">
      <c r="A93" s="28" t="s">
        <v>547</v>
      </c>
      <c r="B93" s="29" t="s">
        <v>546</v>
      </c>
      <c r="C93" s="30" t="s">
        <v>237</v>
      </c>
      <c r="D93" s="32">
        <v>500000</v>
      </c>
      <c r="E93" s="32">
        <v>0</v>
      </c>
      <c r="F93" s="48">
        <v>0</v>
      </c>
      <c r="G93" s="5"/>
      <c r="H93" s="14"/>
      <c r="I93" s="14"/>
      <c r="J93" s="14"/>
    </row>
    <row r="94" spans="1:8" ht="38.25" customHeight="1">
      <c r="A94" s="28" t="s">
        <v>166</v>
      </c>
      <c r="B94" s="29" t="s">
        <v>167</v>
      </c>
      <c r="C94" s="30"/>
      <c r="D94" s="32">
        <f>D95</f>
        <v>188.1</v>
      </c>
      <c r="E94" s="32">
        <f>E95</f>
        <v>154.7</v>
      </c>
      <c r="F94" s="48">
        <f>F95</f>
        <v>125.5</v>
      </c>
      <c r="G94" s="5"/>
      <c r="H94" s="1"/>
    </row>
    <row r="95" spans="1:8" ht="104.25" customHeight="1">
      <c r="A95" s="28" t="s">
        <v>252</v>
      </c>
      <c r="B95" s="29" t="s">
        <v>587</v>
      </c>
      <c r="C95" s="30" t="s">
        <v>237</v>
      </c>
      <c r="D95" s="32">
        <v>188.1</v>
      </c>
      <c r="E95" s="32">
        <v>154.7</v>
      </c>
      <c r="F95" s="48">
        <v>125.5</v>
      </c>
      <c r="G95" s="5"/>
      <c r="H95" s="1"/>
    </row>
    <row r="96" spans="1:8" ht="122.25" customHeight="1">
      <c r="A96" s="28" t="s">
        <v>103</v>
      </c>
      <c r="B96" s="29" t="s">
        <v>32</v>
      </c>
      <c r="C96" s="33"/>
      <c r="D96" s="32">
        <f>D97+D99+D101+D103</f>
        <v>46890</v>
      </c>
      <c r="E96" s="32">
        <f>E97+E99+E101+E103</f>
        <v>49049</v>
      </c>
      <c r="F96" s="48">
        <f>F97+F99+F101+F103</f>
        <v>51009</v>
      </c>
      <c r="G96" s="5"/>
      <c r="H96" s="1"/>
    </row>
    <row r="97" spans="1:8" ht="110.25">
      <c r="A97" s="28" t="s">
        <v>140</v>
      </c>
      <c r="B97" s="29" t="s">
        <v>33</v>
      </c>
      <c r="C97" s="33"/>
      <c r="D97" s="32">
        <f>D98</f>
        <v>36740</v>
      </c>
      <c r="E97" s="32">
        <f>E98</f>
        <v>38430</v>
      </c>
      <c r="F97" s="48">
        <f>F98</f>
        <v>39970</v>
      </c>
      <c r="G97" s="5"/>
      <c r="H97" s="1"/>
    </row>
    <row r="98" spans="1:8" ht="110.25">
      <c r="A98" s="28" t="s">
        <v>141</v>
      </c>
      <c r="B98" s="29" t="s">
        <v>34</v>
      </c>
      <c r="C98" s="30" t="s">
        <v>203</v>
      </c>
      <c r="D98" s="32">
        <v>36740</v>
      </c>
      <c r="E98" s="32">
        <v>38430</v>
      </c>
      <c r="F98" s="48">
        <v>39970</v>
      </c>
      <c r="G98" s="5"/>
      <c r="H98" s="1"/>
    </row>
    <row r="99" spans="1:8" ht="133.5" customHeight="1">
      <c r="A99" s="28" t="s">
        <v>142</v>
      </c>
      <c r="B99" s="29" t="s">
        <v>588</v>
      </c>
      <c r="C99" s="33"/>
      <c r="D99" s="32">
        <f>D100</f>
        <v>2100</v>
      </c>
      <c r="E99" s="32">
        <f>E100</f>
        <v>2197</v>
      </c>
      <c r="F99" s="48">
        <f>F100</f>
        <v>2285</v>
      </c>
      <c r="G99" s="5"/>
      <c r="H99" s="1"/>
    </row>
    <row r="100" spans="1:8" ht="128.25" customHeight="1">
      <c r="A100" s="28" t="s">
        <v>360</v>
      </c>
      <c r="B100" s="29" t="s">
        <v>589</v>
      </c>
      <c r="C100" s="30" t="s">
        <v>203</v>
      </c>
      <c r="D100" s="32">
        <v>2100</v>
      </c>
      <c r="E100" s="32">
        <v>2197</v>
      </c>
      <c r="F100" s="48">
        <v>2285</v>
      </c>
      <c r="G100" s="5"/>
      <c r="H100" s="1"/>
    </row>
    <row r="101" spans="1:8" ht="66.75" customHeight="1">
      <c r="A101" s="28" t="s">
        <v>143</v>
      </c>
      <c r="B101" s="29" t="s">
        <v>35</v>
      </c>
      <c r="C101" s="33"/>
      <c r="D101" s="32">
        <f>D102</f>
        <v>8000</v>
      </c>
      <c r="E101" s="32">
        <f>E102</f>
        <v>8370</v>
      </c>
      <c r="F101" s="48">
        <f>F102</f>
        <v>8700</v>
      </c>
      <c r="G101" s="5"/>
      <c r="H101" s="1"/>
    </row>
    <row r="102" spans="1:8" ht="65.25" customHeight="1">
      <c r="A102" s="28" t="s">
        <v>144</v>
      </c>
      <c r="B102" s="29" t="s">
        <v>36</v>
      </c>
      <c r="C102" s="30" t="s">
        <v>203</v>
      </c>
      <c r="D102" s="32">
        <v>8000</v>
      </c>
      <c r="E102" s="32">
        <v>8370</v>
      </c>
      <c r="F102" s="48">
        <v>8700</v>
      </c>
      <c r="G102" s="5"/>
      <c r="H102" s="1"/>
    </row>
    <row r="103" spans="1:8" ht="145.5" customHeight="1">
      <c r="A103" s="28" t="s">
        <v>176</v>
      </c>
      <c r="B103" s="29" t="s">
        <v>175</v>
      </c>
      <c r="C103" s="30" t="s">
        <v>203</v>
      </c>
      <c r="D103" s="32">
        <v>50</v>
      </c>
      <c r="E103" s="32">
        <v>52</v>
      </c>
      <c r="F103" s="48">
        <v>54</v>
      </c>
      <c r="G103" s="5"/>
      <c r="H103" s="1"/>
    </row>
    <row r="104" spans="1:8" ht="36" customHeight="1">
      <c r="A104" s="28" t="s">
        <v>104</v>
      </c>
      <c r="B104" s="29" t="s">
        <v>37</v>
      </c>
      <c r="C104" s="30"/>
      <c r="D104" s="32">
        <f aca="true" t="shared" si="0" ref="D104:F105">D105</f>
        <v>1543</v>
      </c>
      <c r="E104" s="32">
        <f t="shared" si="0"/>
        <v>0</v>
      </c>
      <c r="F104" s="48">
        <f t="shared" si="0"/>
        <v>0</v>
      </c>
      <c r="G104" s="5"/>
      <c r="H104" s="1"/>
    </row>
    <row r="105" spans="1:8" ht="66.75" customHeight="1">
      <c r="A105" s="28" t="s">
        <v>105</v>
      </c>
      <c r="B105" s="29" t="s">
        <v>38</v>
      </c>
      <c r="C105" s="30"/>
      <c r="D105" s="32">
        <f t="shared" si="0"/>
        <v>1543</v>
      </c>
      <c r="E105" s="32">
        <f t="shared" si="0"/>
        <v>0</v>
      </c>
      <c r="F105" s="48">
        <f t="shared" si="0"/>
        <v>0</v>
      </c>
      <c r="G105" s="5"/>
      <c r="H105" s="1"/>
    </row>
    <row r="106" spans="1:8" ht="81.75" customHeight="1">
      <c r="A106" s="28" t="s">
        <v>145</v>
      </c>
      <c r="B106" s="29" t="s">
        <v>39</v>
      </c>
      <c r="C106" s="30" t="s">
        <v>203</v>
      </c>
      <c r="D106" s="32">
        <v>1543</v>
      </c>
      <c r="E106" s="32">
        <v>0</v>
      </c>
      <c r="F106" s="48">
        <v>0</v>
      </c>
      <c r="G106" s="5"/>
      <c r="H106" s="1"/>
    </row>
    <row r="107" spans="1:8" ht="31.5">
      <c r="A107" s="24" t="s">
        <v>106</v>
      </c>
      <c r="B107" s="26" t="s">
        <v>40</v>
      </c>
      <c r="C107" s="25"/>
      <c r="D107" s="27">
        <f>D108+D114+D119</f>
        <v>212033.69999999998</v>
      </c>
      <c r="E107" s="27">
        <f>E108+E114+E119</f>
        <v>218038.4</v>
      </c>
      <c r="F107" s="46">
        <f>F108+F114+F119</f>
        <v>224386.6</v>
      </c>
      <c r="G107" s="5"/>
      <c r="H107" s="1"/>
    </row>
    <row r="108" spans="1:8" ht="31.5">
      <c r="A108" s="28" t="s">
        <v>146</v>
      </c>
      <c r="B108" s="29" t="s">
        <v>42</v>
      </c>
      <c r="C108" s="33"/>
      <c r="D108" s="32">
        <f>D109+D110+D111</f>
        <v>17296.4</v>
      </c>
      <c r="E108" s="32">
        <f>E109+E110+E111</f>
        <v>17858.4</v>
      </c>
      <c r="F108" s="48">
        <f>F109+F110+F111</f>
        <v>17858.4</v>
      </c>
      <c r="G108" s="5"/>
      <c r="H108" s="1"/>
    </row>
    <row r="109" spans="1:8" ht="47.25">
      <c r="A109" s="34" t="s">
        <v>107</v>
      </c>
      <c r="B109" s="35" t="s">
        <v>125</v>
      </c>
      <c r="C109" s="36" t="s">
        <v>41</v>
      </c>
      <c r="D109" s="31">
        <v>2124.8</v>
      </c>
      <c r="E109" s="31">
        <v>2210</v>
      </c>
      <c r="F109" s="47">
        <v>2210</v>
      </c>
      <c r="G109" s="5"/>
      <c r="H109" s="1"/>
    </row>
    <row r="110" spans="1:8" ht="47.25">
      <c r="A110" s="34" t="s">
        <v>108</v>
      </c>
      <c r="B110" s="35" t="s">
        <v>43</v>
      </c>
      <c r="C110" s="36" t="s">
        <v>41</v>
      </c>
      <c r="D110" s="31">
        <v>3047.6</v>
      </c>
      <c r="E110" s="31">
        <v>3169.2</v>
      </c>
      <c r="F110" s="47">
        <v>3169.2</v>
      </c>
      <c r="G110" s="5"/>
      <c r="H110" s="2"/>
    </row>
    <row r="111" spans="1:8" ht="31.5">
      <c r="A111" s="34" t="s">
        <v>181</v>
      </c>
      <c r="B111" s="35" t="s">
        <v>44</v>
      </c>
      <c r="C111" s="36"/>
      <c r="D111" s="31">
        <f>D112+D113</f>
        <v>12124</v>
      </c>
      <c r="E111" s="31">
        <f>E112+E113</f>
        <v>12479.2</v>
      </c>
      <c r="F111" s="47">
        <f>F112+F113</f>
        <v>12479.2</v>
      </c>
      <c r="G111" s="5"/>
      <c r="H111" s="1"/>
    </row>
    <row r="112" spans="1:8" ht="47.25">
      <c r="A112" s="34" t="s">
        <v>177</v>
      </c>
      <c r="B112" s="35" t="s">
        <v>180</v>
      </c>
      <c r="C112" s="36" t="s">
        <v>41</v>
      </c>
      <c r="D112" s="31">
        <v>8882.4</v>
      </c>
      <c r="E112" s="31">
        <v>9237.6</v>
      </c>
      <c r="F112" s="47">
        <v>9237.6</v>
      </c>
      <c r="G112" s="5"/>
      <c r="H112" s="1"/>
    </row>
    <row r="113" spans="1:8" ht="51" customHeight="1">
      <c r="A113" s="34" t="s">
        <v>178</v>
      </c>
      <c r="B113" s="35" t="s">
        <v>179</v>
      </c>
      <c r="C113" s="36" t="s">
        <v>41</v>
      </c>
      <c r="D113" s="31">
        <v>3241.6</v>
      </c>
      <c r="E113" s="31">
        <v>3241.6</v>
      </c>
      <c r="F113" s="47">
        <v>3241.6</v>
      </c>
      <c r="G113" s="5"/>
      <c r="H113" s="1"/>
    </row>
    <row r="114" spans="1:8" ht="20.25" customHeight="1">
      <c r="A114" s="28" t="s">
        <v>109</v>
      </c>
      <c r="B114" s="29" t="s">
        <v>45</v>
      </c>
      <c r="C114" s="30"/>
      <c r="D114" s="32">
        <f>D115+D116+D117+D118</f>
        <v>1350</v>
      </c>
      <c r="E114" s="32">
        <f>E115+E116+E117+E118</f>
        <v>510</v>
      </c>
      <c r="F114" s="48">
        <f>F115+F116+F117+F118</f>
        <v>510</v>
      </c>
      <c r="G114" s="5"/>
      <c r="H114" s="1"/>
    </row>
    <row r="115" spans="1:8" ht="93" customHeight="1">
      <c r="A115" s="34" t="s">
        <v>182</v>
      </c>
      <c r="B115" s="35" t="s">
        <v>46</v>
      </c>
      <c r="C115" s="36" t="s">
        <v>492</v>
      </c>
      <c r="D115" s="31">
        <v>1140</v>
      </c>
      <c r="E115" s="31">
        <v>300</v>
      </c>
      <c r="F115" s="47">
        <v>300</v>
      </c>
      <c r="G115" s="5"/>
      <c r="H115" s="1"/>
    </row>
    <row r="116" spans="1:8" ht="49.5" customHeight="1">
      <c r="A116" s="28" t="s">
        <v>255</v>
      </c>
      <c r="B116" s="29" t="s">
        <v>256</v>
      </c>
      <c r="C116" s="30" t="s">
        <v>2</v>
      </c>
      <c r="D116" s="32">
        <v>30</v>
      </c>
      <c r="E116" s="32">
        <v>30</v>
      </c>
      <c r="F116" s="48">
        <v>30</v>
      </c>
      <c r="G116" s="5"/>
      <c r="H116" s="1"/>
    </row>
    <row r="117" spans="1:8" ht="165.75" customHeight="1">
      <c r="A117" s="34" t="s">
        <v>183</v>
      </c>
      <c r="B117" s="35" t="s">
        <v>590</v>
      </c>
      <c r="C117" s="36" t="s">
        <v>491</v>
      </c>
      <c r="D117" s="31">
        <v>130</v>
      </c>
      <c r="E117" s="31">
        <v>130</v>
      </c>
      <c r="F117" s="47">
        <v>130</v>
      </c>
      <c r="G117" s="5"/>
      <c r="H117" s="1"/>
    </row>
    <row r="118" spans="1:8" ht="83.25" customHeight="1">
      <c r="A118" s="28" t="s">
        <v>184</v>
      </c>
      <c r="B118" s="29" t="s">
        <v>47</v>
      </c>
      <c r="C118" s="36" t="s">
        <v>491</v>
      </c>
      <c r="D118" s="32">
        <v>50</v>
      </c>
      <c r="E118" s="32">
        <v>50</v>
      </c>
      <c r="F118" s="47">
        <v>50</v>
      </c>
      <c r="G118" s="5"/>
      <c r="H118" s="1"/>
    </row>
    <row r="119" spans="1:8" ht="24" customHeight="1">
      <c r="A119" s="28" t="s">
        <v>147</v>
      </c>
      <c r="B119" s="29" t="s">
        <v>48</v>
      </c>
      <c r="C119" s="33"/>
      <c r="D119" s="31">
        <f>D120</f>
        <v>193387.3</v>
      </c>
      <c r="E119" s="31">
        <f>E120</f>
        <v>199670</v>
      </c>
      <c r="F119" s="47">
        <f>F120</f>
        <v>206018.2</v>
      </c>
      <c r="G119" s="5"/>
      <c r="H119" s="1"/>
    </row>
    <row r="120" spans="1:8" ht="31.5">
      <c r="A120" s="28" t="s">
        <v>191</v>
      </c>
      <c r="B120" s="29" t="s">
        <v>49</v>
      </c>
      <c r="C120" s="33"/>
      <c r="D120" s="31">
        <f>D121+D122+D123</f>
        <v>193387.3</v>
      </c>
      <c r="E120" s="31">
        <f>E121+E122+E123</f>
        <v>199670</v>
      </c>
      <c r="F120" s="47">
        <f>F121+F122+F123</f>
        <v>206018.2</v>
      </c>
      <c r="G120" s="5"/>
      <c r="H120" s="1"/>
    </row>
    <row r="121" spans="1:8" ht="82.5" customHeight="1">
      <c r="A121" s="34" t="s">
        <v>253</v>
      </c>
      <c r="B121" s="35" t="s">
        <v>254</v>
      </c>
      <c r="C121" s="36" t="s">
        <v>491</v>
      </c>
      <c r="D121" s="31">
        <v>12000</v>
      </c>
      <c r="E121" s="31">
        <v>12000</v>
      </c>
      <c r="F121" s="47">
        <v>12000</v>
      </c>
      <c r="G121" s="5"/>
      <c r="H121" s="1"/>
    </row>
    <row r="122" spans="1:8" ht="84" customHeight="1">
      <c r="A122" s="34" t="s">
        <v>148</v>
      </c>
      <c r="B122" s="35" t="s">
        <v>50</v>
      </c>
      <c r="C122" s="36" t="s">
        <v>491</v>
      </c>
      <c r="D122" s="31">
        <v>156587.3</v>
      </c>
      <c r="E122" s="31">
        <v>162870</v>
      </c>
      <c r="F122" s="47">
        <v>169218.2</v>
      </c>
      <c r="G122" s="5"/>
      <c r="H122" s="1"/>
    </row>
    <row r="123" spans="1:8" ht="83.25" customHeight="1">
      <c r="A123" s="34" t="s">
        <v>149</v>
      </c>
      <c r="B123" s="35" t="s">
        <v>51</v>
      </c>
      <c r="C123" s="36" t="s">
        <v>491</v>
      </c>
      <c r="D123" s="31">
        <v>24800</v>
      </c>
      <c r="E123" s="31">
        <v>24800</v>
      </c>
      <c r="F123" s="47">
        <v>24800</v>
      </c>
      <c r="G123" s="5"/>
      <c r="H123" s="1"/>
    </row>
    <row r="124" spans="1:8" ht="49.5" customHeight="1">
      <c r="A124" s="24" t="s">
        <v>110</v>
      </c>
      <c r="B124" s="26" t="s">
        <v>52</v>
      </c>
      <c r="C124" s="25"/>
      <c r="D124" s="27">
        <f>D125+D135</f>
        <v>20166</v>
      </c>
      <c r="E124" s="27">
        <f>E125+E135</f>
        <v>20127</v>
      </c>
      <c r="F124" s="46">
        <f>F125+F135</f>
        <v>20048</v>
      </c>
      <c r="G124" s="5"/>
      <c r="H124" s="1"/>
    </row>
    <row r="125" spans="1:8" ht="22.5" customHeight="1">
      <c r="A125" s="28" t="s">
        <v>111</v>
      </c>
      <c r="B125" s="29" t="s">
        <v>53</v>
      </c>
      <c r="C125" s="30"/>
      <c r="D125" s="32">
        <f>D126+D127+D128</f>
        <v>9292.400000000001</v>
      </c>
      <c r="E125" s="32">
        <f>E126+E127+E128</f>
        <v>9253.400000000001</v>
      </c>
      <c r="F125" s="48">
        <f>F126+F127+F128</f>
        <v>9224.400000000001</v>
      </c>
      <c r="G125" s="5"/>
      <c r="H125" s="1"/>
    </row>
    <row r="126" spans="1:8" ht="90.75" customHeight="1">
      <c r="A126" s="28" t="s">
        <v>548</v>
      </c>
      <c r="B126" s="29" t="s">
        <v>549</v>
      </c>
      <c r="C126" s="30" t="s">
        <v>2</v>
      </c>
      <c r="D126" s="32">
        <v>27</v>
      </c>
      <c r="E126" s="32">
        <v>28</v>
      </c>
      <c r="F126" s="48">
        <v>29</v>
      </c>
      <c r="G126" s="5"/>
      <c r="H126" s="1"/>
    </row>
    <row r="127" spans="1:8" ht="126" customHeight="1">
      <c r="A127" s="28" t="s">
        <v>186</v>
      </c>
      <c r="B127" s="29" t="s">
        <v>185</v>
      </c>
      <c r="C127" s="36" t="s">
        <v>491</v>
      </c>
      <c r="D127" s="32">
        <v>46</v>
      </c>
      <c r="E127" s="32">
        <v>46</v>
      </c>
      <c r="F127" s="48">
        <v>46</v>
      </c>
      <c r="G127" s="5"/>
      <c r="H127" s="1"/>
    </row>
    <row r="128" spans="1:8" ht="35.25" customHeight="1">
      <c r="A128" s="28" t="s">
        <v>112</v>
      </c>
      <c r="B128" s="29" t="s">
        <v>54</v>
      </c>
      <c r="C128" s="30"/>
      <c r="D128" s="32">
        <f>D129</f>
        <v>9219.400000000001</v>
      </c>
      <c r="E128" s="32">
        <f>E129</f>
        <v>9179.400000000001</v>
      </c>
      <c r="F128" s="48">
        <f>F129</f>
        <v>9149.400000000001</v>
      </c>
      <c r="G128" s="5"/>
      <c r="H128" s="1"/>
    </row>
    <row r="129" spans="1:8" ht="51" customHeight="1">
      <c r="A129" s="28" t="s">
        <v>119</v>
      </c>
      <c r="B129" s="29" t="s">
        <v>55</v>
      </c>
      <c r="C129" s="30"/>
      <c r="D129" s="32">
        <f>D130+D131+D132+D133+D134</f>
        <v>9219.400000000001</v>
      </c>
      <c r="E129" s="32">
        <f>E130+E131+E132+E133+E134</f>
        <v>9179.400000000001</v>
      </c>
      <c r="F129" s="48">
        <f>F130+F131+F132+F133+F134</f>
        <v>9149.400000000001</v>
      </c>
      <c r="G129" s="5"/>
      <c r="H129" s="1"/>
    </row>
    <row r="130" spans="1:8" ht="129.75" customHeight="1">
      <c r="A130" s="28" t="s">
        <v>376</v>
      </c>
      <c r="B130" s="29" t="s">
        <v>377</v>
      </c>
      <c r="C130" s="30" t="s">
        <v>172</v>
      </c>
      <c r="D130" s="32">
        <v>150</v>
      </c>
      <c r="E130" s="32">
        <v>110</v>
      </c>
      <c r="F130" s="48">
        <v>80</v>
      </c>
      <c r="G130" s="5"/>
      <c r="H130" s="1"/>
    </row>
    <row r="131" spans="1:10" ht="80.25" customHeight="1">
      <c r="A131" s="28" t="s">
        <v>351</v>
      </c>
      <c r="B131" s="29" t="s">
        <v>553</v>
      </c>
      <c r="C131" s="30" t="s">
        <v>168</v>
      </c>
      <c r="D131" s="32">
        <v>483.2</v>
      </c>
      <c r="E131" s="32">
        <v>483.2</v>
      </c>
      <c r="F131" s="48">
        <v>483.2</v>
      </c>
      <c r="G131" s="5"/>
      <c r="H131" s="15"/>
      <c r="I131" s="15"/>
      <c r="J131" s="15"/>
    </row>
    <row r="132" spans="1:8" ht="115.5" customHeight="1">
      <c r="A132" s="28" t="s">
        <v>352</v>
      </c>
      <c r="B132" s="29" t="s">
        <v>554</v>
      </c>
      <c r="C132" s="30" t="s">
        <v>168</v>
      </c>
      <c r="D132" s="32">
        <v>8447.7</v>
      </c>
      <c r="E132" s="32">
        <v>8447.7</v>
      </c>
      <c r="F132" s="48">
        <v>8447.7</v>
      </c>
      <c r="G132" s="5"/>
      <c r="H132" s="1"/>
    </row>
    <row r="133" spans="1:8" ht="66" customHeight="1">
      <c r="A133" s="28" t="s">
        <v>550</v>
      </c>
      <c r="B133" s="29" t="s">
        <v>551</v>
      </c>
      <c r="C133" s="30" t="s">
        <v>168</v>
      </c>
      <c r="D133" s="32">
        <v>45.1</v>
      </c>
      <c r="E133" s="32">
        <v>45.1</v>
      </c>
      <c r="F133" s="48">
        <v>45.1</v>
      </c>
      <c r="G133" s="5"/>
      <c r="H133" s="1"/>
    </row>
    <row r="134" spans="1:8" ht="83.25" customHeight="1">
      <c r="A134" s="28" t="s">
        <v>552</v>
      </c>
      <c r="B134" s="29" t="s">
        <v>551</v>
      </c>
      <c r="C134" s="36" t="s">
        <v>491</v>
      </c>
      <c r="D134" s="32">
        <v>93.4</v>
      </c>
      <c r="E134" s="32">
        <v>93.4</v>
      </c>
      <c r="F134" s="48">
        <v>93.4</v>
      </c>
      <c r="G134" s="5"/>
      <c r="H134" s="1"/>
    </row>
    <row r="135" spans="1:8" ht="21.75" customHeight="1">
      <c r="A135" s="28" t="s">
        <v>113</v>
      </c>
      <c r="B135" s="29" t="s">
        <v>56</v>
      </c>
      <c r="C135" s="30"/>
      <c r="D135" s="32">
        <f aca="true" t="shared" si="1" ref="D135:F136">D136</f>
        <v>10873.6</v>
      </c>
      <c r="E135" s="32">
        <f t="shared" si="1"/>
        <v>10873.6</v>
      </c>
      <c r="F135" s="48">
        <f t="shared" si="1"/>
        <v>10823.6</v>
      </c>
      <c r="G135" s="5"/>
      <c r="H135" s="1"/>
    </row>
    <row r="136" spans="1:8" ht="31.5">
      <c r="A136" s="28" t="s">
        <v>120</v>
      </c>
      <c r="B136" s="29" t="s">
        <v>57</v>
      </c>
      <c r="C136" s="30"/>
      <c r="D136" s="32">
        <f t="shared" si="1"/>
        <v>10873.6</v>
      </c>
      <c r="E136" s="32">
        <f t="shared" si="1"/>
        <v>10873.6</v>
      </c>
      <c r="F136" s="48">
        <f t="shared" si="1"/>
        <v>10823.6</v>
      </c>
      <c r="G136" s="5"/>
      <c r="H136" s="1"/>
    </row>
    <row r="137" spans="1:8" ht="31.5">
      <c r="A137" s="28" t="s">
        <v>114</v>
      </c>
      <c r="B137" s="29" t="s">
        <v>58</v>
      </c>
      <c r="C137" s="30"/>
      <c r="D137" s="32">
        <f>D138+D139+D140+D141+D142+D143</f>
        <v>10873.6</v>
      </c>
      <c r="E137" s="32">
        <f>E138+E139+E140+E141+E142+E143</f>
        <v>10873.6</v>
      </c>
      <c r="F137" s="48">
        <f>F138+F139+F140+F141+F142+F143</f>
        <v>10823.6</v>
      </c>
      <c r="G137" s="5"/>
      <c r="H137" s="1"/>
    </row>
    <row r="138" spans="1:8" ht="129" customHeight="1">
      <c r="A138" s="28" t="s">
        <v>353</v>
      </c>
      <c r="B138" s="50" t="s">
        <v>555</v>
      </c>
      <c r="C138" s="30" t="s">
        <v>172</v>
      </c>
      <c r="D138" s="32">
        <v>9100</v>
      </c>
      <c r="E138" s="32">
        <v>9100</v>
      </c>
      <c r="F138" s="48">
        <v>9100</v>
      </c>
      <c r="G138" s="5"/>
      <c r="H138" s="1"/>
    </row>
    <row r="139" spans="1:8" ht="116.25" customHeight="1">
      <c r="A139" s="28" t="s">
        <v>378</v>
      </c>
      <c r="B139" s="50" t="s">
        <v>379</v>
      </c>
      <c r="C139" s="30" t="s">
        <v>172</v>
      </c>
      <c r="D139" s="32">
        <v>150</v>
      </c>
      <c r="E139" s="32">
        <v>150</v>
      </c>
      <c r="F139" s="48">
        <v>100</v>
      </c>
      <c r="G139" s="5"/>
      <c r="H139" s="1"/>
    </row>
    <row r="140" spans="1:8" ht="134.25" customHeight="1">
      <c r="A140" s="28" t="s">
        <v>354</v>
      </c>
      <c r="B140" s="50" t="s">
        <v>261</v>
      </c>
      <c r="C140" s="30" t="s">
        <v>236</v>
      </c>
      <c r="D140" s="31">
        <v>800</v>
      </c>
      <c r="E140" s="31">
        <v>800</v>
      </c>
      <c r="F140" s="47">
        <v>800</v>
      </c>
      <c r="G140" s="5"/>
      <c r="H140" s="1"/>
    </row>
    <row r="141" spans="1:8" ht="131.25" customHeight="1">
      <c r="A141" s="28" t="s">
        <v>355</v>
      </c>
      <c r="B141" s="50" t="s">
        <v>261</v>
      </c>
      <c r="C141" s="30" t="s">
        <v>174</v>
      </c>
      <c r="D141" s="31">
        <v>714.2</v>
      </c>
      <c r="E141" s="31">
        <v>714.2</v>
      </c>
      <c r="F141" s="47">
        <v>714.2</v>
      </c>
      <c r="G141" s="5"/>
      <c r="H141" s="1"/>
    </row>
    <row r="142" spans="1:8" ht="177" customHeight="1">
      <c r="A142" s="28" t="s">
        <v>356</v>
      </c>
      <c r="B142" s="50" t="s">
        <v>262</v>
      </c>
      <c r="C142" s="30" t="s">
        <v>194</v>
      </c>
      <c r="D142" s="31">
        <v>12</v>
      </c>
      <c r="E142" s="31">
        <v>12</v>
      </c>
      <c r="F142" s="47">
        <v>12</v>
      </c>
      <c r="G142" s="5"/>
      <c r="H142" s="1"/>
    </row>
    <row r="143" spans="1:8" ht="179.25" customHeight="1">
      <c r="A143" s="28" t="s">
        <v>357</v>
      </c>
      <c r="B143" s="50" t="s">
        <v>380</v>
      </c>
      <c r="C143" s="30" t="s">
        <v>195</v>
      </c>
      <c r="D143" s="31">
        <v>97.4</v>
      </c>
      <c r="E143" s="31">
        <v>97.4</v>
      </c>
      <c r="F143" s="47">
        <v>97.4</v>
      </c>
      <c r="G143" s="5"/>
      <c r="H143" s="1"/>
    </row>
    <row r="144" spans="1:8" ht="31.5">
      <c r="A144" s="24" t="s">
        <v>115</v>
      </c>
      <c r="B144" s="26" t="s">
        <v>59</v>
      </c>
      <c r="C144" s="25"/>
      <c r="D144" s="27">
        <f>D145+D150</f>
        <v>11057.7</v>
      </c>
      <c r="E144" s="27">
        <f>E145+E150</f>
        <v>11427.7</v>
      </c>
      <c r="F144" s="46">
        <f>F145+F150</f>
        <v>11757.7</v>
      </c>
      <c r="G144" s="5"/>
      <c r="H144" s="1"/>
    </row>
    <row r="145" spans="1:8" ht="114" customHeight="1">
      <c r="A145" s="28" t="s">
        <v>240</v>
      </c>
      <c r="B145" s="29" t="s">
        <v>60</v>
      </c>
      <c r="C145" s="33"/>
      <c r="D145" s="32">
        <f>D146+D148</f>
        <v>3057.7</v>
      </c>
      <c r="E145" s="32">
        <f>E146+E148</f>
        <v>3057.7</v>
      </c>
      <c r="F145" s="48">
        <f>F146+F148</f>
        <v>3057.7</v>
      </c>
      <c r="G145" s="5"/>
      <c r="H145" s="1"/>
    </row>
    <row r="146" spans="1:8" ht="152.25" customHeight="1">
      <c r="A146" s="28" t="s">
        <v>150</v>
      </c>
      <c r="B146" s="29" t="s">
        <v>126</v>
      </c>
      <c r="C146" s="33"/>
      <c r="D146" s="32">
        <f>D147</f>
        <v>3000</v>
      </c>
      <c r="E146" s="32">
        <f>E147</f>
        <v>3000</v>
      </c>
      <c r="F146" s="48">
        <f>F147</f>
        <v>3000</v>
      </c>
      <c r="G146" s="5"/>
      <c r="H146" s="1"/>
    </row>
    <row r="147" spans="1:8" ht="146.25" customHeight="1">
      <c r="A147" s="34" t="s">
        <v>155</v>
      </c>
      <c r="B147" s="35" t="s">
        <v>61</v>
      </c>
      <c r="C147" s="36" t="s">
        <v>203</v>
      </c>
      <c r="D147" s="31">
        <v>3000</v>
      </c>
      <c r="E147" s="31">
        <v>3000</v>
      </c>
      <c r="F147" s="47">
        <v>3000</v>
      </c>
      <c r="G147" s="5"/>
      <c r="H147" s="1"/>
    </row>
    <row r="148" spans="1:8" ht="165.75" customHeight="1">
      <c r="A148" s="28" t="s">
        <v>259</v>
      </c>
      <c r="B148" s="29" t="s">
        <v>258</v>
      </c>
      <c r="C148" s="30"/>
      <c r="D148" s="32">
        <f>D149</f>
        <v>57.7</v>
      </c>
      <c r="E148" s="32">
        <f>E149</f>
        <v>57.7</v>
      </c>
      <c r="F148" s="48">
        <f>F149</f>
        <v>57.7</v>
      </c>
      <c r="G148" s="5"/>
      <c r="H148" s="1"/>
    </row>
    <row r="149" spans="1:8" ht="129.75" customHeight="1">
      <c r="A149" s="34" t="s">
        <v>257</v>
      </c>
      <c r="B149" s="35" t="s">
        <v>239</v>
      </c>
      <c r="C149" s="36" t="s">
        <v>168</v>
      </c>
      <c r="D149" s="31">
        <v>57.7</v>
      </c>
      <c r="E149" s="31">
        <v>57.7</v>
      </c>
      <c r="F149" s="47">
        <v>57.7</v>
      </c>
      <c r="G149" s="5"/>
      <c r="H149" s="1"/>
    </row>
    <row r="150" spans="1:8" ht="54.75" customHeight="1">
      <c r="A150" s="28" t="s">
        <v>151</v>
      </c>
      <c r="B150" s="29" t="s">
        <v>62</v>
      </c>
      <c r="C150" s="33"/>
      <c r="D150" s="32">
        <f aca="true" t="shared" si="2" ref="D150:F151">D151</f>
        <v>8000</v>
      </c>
      <c r="E150" s="32">
        <f t="shared" si="2"/>
        <v>8370</v>
      </c>
      <c r="F150" s="48">
        <f t="shared" si="2"/>
        <v>8700</v>
      </c>
      <c r="G150" s="5"/>
      <c r="H150" s="1"/>
    </row>
    <row r="151" spans="1:8" ht="69.75" customHeight="1">
      <c r="A151" s="28" t="s">
        <v>192</v>
      </c>
      <c r="B151" s="29" t="s">
        <v>63</v>
      </c>
      <c r="C151" s="33"/>
      <c r="D151" s="32">
        <f t="shared" si="2"/>
        <v>8000</v>
      </c>
      <c r="E151" s="32">
        <f t="shared" si="2"/>
        <v>8370</v>
      </c>
      <c r="F151" s="48">
        <f t="shared" si="2"/>
        <v>8700</v>
      </c>
      <c r="G151" s="5"/>
      <c r="H151" s="1"/>
    </row>
    <row r="152" spans="1:8" ht="78.75">
      <c r="A152" s="28" t="s">
        <v>152</v>
      </c>
      <c r="B152" s="29" t="s">
        <v>64</v>
      </c>
      <c r="C152" s="30" t="s">
        <v>203</v>
      </c>
      <c r="D152" s="32">
        <v>8000</v>
      </c>
      <c r="E152" s="32">
        <v>8370</v>
      </c>
      <c r="F152" s="48">
        <v>8700</v>
      </c>
      <c r="G152" s="5"/>
      <c r="H152" s="1"/>
    </row>
    <row r="153" spans="1:8" ht="31.5">
      <c r="A153" s="24" t="s">
        <v>116</v>
      </c>
      <c r="B153" s="26" t="s">
        <v>65</v>
      </c>
      <c r="C153" s="25"/>
      <c r="D153" s="37">
        <f aca="true" t="shared" si="3" ref="D153:F155">D154</f>
        <v>150</v>
      </c>
      <c r="E153" s="37">
        <f t="shared" si="3"/>
        <v>150</v>
      </c>
      <c r="F153" s="49">
        <f t="shared" si="3"/>
        <v>150</v>
      </c>
      <c r="G153" s="5"/>
      <c r="H153" s="1"/>
    </row>
    <row r="154" spans="1:8" ht="49.5" customHeight="1">
      <c r="A154" s="28" t="s">
        <v>117</v>
      </c>
      <c r="B154" s="29" t="s">
        <v>66</v>
      </c>
      <c r="C154" s="30"/>
      <c r="D154" s="31">
        <f t="shared" si="3"/>
        <v>150</v>
      </c>
      <c r="E154" s="31">
        <f t="shared" si="3"/>
        <v>150</v>
      </c>
      <c r="F154" s="47">
        <f t="shared" si="3"/>
        <v>150</v>
      </c>
      <c r="G154" s="5"/>
      <c r="H154" s="1"/>
    </row>
    <row r="155" spans="1:8" ht="66.75" customHeight="1">
      <c r="A155" s="28" t="s">
        <v>121</v>
      </c>
      <c r="B155" s="29" t="s">
        <v>67</v>
      </c>
      <c r="C155" s="30"/>
      <c r="D155" s="31">
        <f>D156</f>
        <v>150</v>
      </c>
      <c r="E155" s="31">
        <f t="shared" si="3"/>
        <v>150</v>
      </c>
      <c r="F155" s="47">
        <f t="shared" si="3"/>
        <v>150</v>
      </c>
      <c r="G155" s="5"/>
      <c r="H155" s="1"/>
    </row>
    <row r="156" spans="1:11" ht="101.25" customHeight="1">
      <c r="A156" s="28" t="s">
        <v>260</v>
      </c>
      <c r="B156" s="29" t="s">
        <v>591</v>
      </c>
      <c r="C156" s="30" t="s">
        <v>172</v>
      </c>
      <c r="D156" s="31">
        <v>150</v>
      </c>
      <c r="E156" s="31">
        <v>150</v>
      </c>
      <c r="F156" s="47">
        <v>150</v>
      </c>
      <c r="G156" s="5"/>
      <c r="H156" s="1"/>
      <c r="K156" s="4"/>
    </row>
    <row r="157" spans="1:7" ht="31.5">
      <c r="A157" s="24" t="s">
        <v>122</v>
      </c>
      <c r="B157" s="26" t="s">
        <v>68</v>
      </c>
      <c r="C157" s="25"/>
      <c r="D157" s="27">
        <f>D158+D163+D169+D179+D183+D190+D192+D196+D198+D199+D202+D207+D211+D212+D217+D219+D221+D224+D227+D229+D231+D238+D243+D244+D249+D251+D255+D257+D223</f>
        <v>311421.8</v>
      </c>
      <c r="E157" s="27">
        <f>E158+E163+E169+E179+E183+E190+E192+E196+E198+E199+E202+E207+E211+E212+E217+E219+E221+E224+E227+E229+E231+E238+E243+E244+E249+E251+E255+E257+E223</f>
        <v>325747.19999999995</v>
      </c>
      <c r="F157" s="46">
        <f>F158+F163+F169+F179+F183+F190+F192+F196+F198+F199+F202+F207+F211+F212+F217+F219+F221+F224+F227+F229+F231+F238+F243+F244+F249+F251+F255+F257+F223</f>
        <v>338777.10000000003</v>
      </c>
      <c r="G157" s="5"/>
    </row>
    <row r="158" spans="1:13" ht="114.75" customHeight="1">
      <c r="A158" s="38" t="s">
        <v>325</v>
      </c>
      <c r="B158" s="35" t="s">
        <v>395</v>
      </c>
      <c r="C158" s="40"/>
      <c r="D158" s="55">
        <f>D159+D160+D162+D161</f>
        <v>645.8</v>
      </c>
      <c r="E158" s="55">
        <f>E159+E160+E162+E161</f>
        <v>675.5</v>
      </c>
      <c r="F158" s="56">
        <f>F159+F160+F162+F161</f>
        <v>702.5000000000001</v>
      </c>
      <c r="G158" s="5"/>
      <c r="H158" s="1"/>
      <c r="I158" s="8"/>
      <c r="J158" s="2"/>
      <c r="K158" s="2"/>
      <c r="L158" s="2"/>
      <c r="M158" s="1"/>
    </row>
    <row r="159" spans="1:11" ht="116.25" customHeight="1">
      <c r="A159" s="34" t="s">
        <v>272</v>
      </c>
      <c r="B159" s="35" t="s">
        <v>395</v>
      </c>
      <c r="C159" s="36" t="s">
        <v>227</v>
      </c>
      <c r="D159" s="31">
        <v>491.8</v>
      </c>
      <c r="E159" s="31">
        <v>514.4</v>
      </c>
      <c r="F159" s="47">
        <v>535</v>
      </c>
      <c r="G159" s="5"/>
      <c r="H159" s="1"/>
      <c r="K159" s="8"/>
    </row>
    <row r="160" spans="1:9" ht="198" customHeight="1">
      <c r="A160" s="34" t="s">
        <v>309</v>
      </c>
      <c r="B160" s="35" t="s">
        <v>406</v>
      </c>
      <c r="C160" s="36" t="s">
        <v>162</v>
      </c>
      <c r="D160" s="31">
        <v>150</v>
      </c>
      <c r="E160" s="31">
        <v>156.9</v>
      </c>
      <c r="F160" s="47">
        <v>163.2</v>
      </c>
      <c r="G160" s="5"/>
      <c r="H160" s="1"/>
      <c r="I160" s="8"/>
    </row>
    <row r="161" spans="1:8" ht="149.25" customHeight="1">
      <c r="A161" s="34" t="s">
        <v>400</v>
      </c>
      <c r="B161" s="35" t="s">
        <v>407</v>
      </c>
      <c r="C161" s="36" t="s">
        <v>162</v>
      </c>
      <c r="D161" s="31">
        <v>3.8</v>
      </c>
      <c r="E161" s="31">
        <v>4</v>
      </c>
      <c r="F161" s="47">
        <v>4.1</v>
      </c>
      <c r="G161" s="5"/>
      <c r="H161" s="1"/>
    </row>
    <row r="162" spans="1:8" ht="129" customHeight="1">
      <c r="A162" s="34" t="s">
        <v>310</v>
      </c>
      <c r="B162" s="35" t="s">
        <v>408</v>
      </c>
      <c r="C162" s="36" t="s">
        <v>162</v>
      </c>
      <c r="D162" s="31">
        <v>0.2</v>
      </c>
      <c r="E162" s="31">
        <v>0.2</v>
      </c>
      <c r="F162" s="47">
        <v>0.2</v>
      </c>
      <c r="G162" s="5"/>
      <c r="H162" s="1"/>
    </row>
    <row r="163" spans="1:8" ht="147" customHeight="1">
      <c r="A163" s="41" t="s">
        <v>326</v>
      </c>
      <c r="B163" s="42" t="s">
        <v>409</v>
      </c>
      <c r="C163" s="43"/>
      <c r="D163" s="53">
        <f>D164+D165+D166+D167+D168</f>
        <v>1440.2</v>
      </c>
      <c r="E163" s="53">
        <f>E164+E165+E166+E167+E168</f>
        <v>1506.5</v>
      </c>
      <c r="F163" s="54">
        <f>F164+F165+F166+F167+F168</f>
        <v>1566.8</v>
      </c>
      <c r="G163" s="5"/>
      <c r="H163" s="1"/>
    </row>
    <row r="164" spans="1:8" ht="146.25" customHeight="1">
      <c r="A164" s="34" t="s">
        <v>273</v>
      </c>
      <c r="B164" s="35" t="s">
        <v>409</v>
      </c>
      <c r="C164" s="36" t="s">
        <v>227</v>
      </c>
      <c r="D164" s="31">
        <v>1403.9</v>
      </c>
      <c r="E164" s="31">
        <v>1468.5</v>
      </c>
      <c r="F164" s="47">
        <v>1527.2</v>
      </c>
      <c r="G164" s="5"/>
      <c r="H164" s="1"/>
    </row>
    <row r="165" spans="1:8" ht="209.25" customHeight="1">
      <c r="A165" s="34" t="s">
        <v>311</v>
      </c>
      <c r="B165" s="35" t="s">
        <v>410</v>
      </c>
      <c r="C165" s="36" t="s">
        <v>162</v>
      </c>
      <c r="D165" s="31">
        <v>4</v>
      </c>
      <c r="E165" s="31">
        <v>4.2</v>
      </c>
      <c r="F165" s="47">
        <v>4.4</v>
      </c>
      <c r="G165" s="5"/>
      <c r="H165" s="1"/>
    </row>
    <row r="166" spans="1:8" ht="200.25" customHeight="1">
      <c r="A166" s="34" t="s">
        <v>312</v>
      </c>
      <c r="B166" s="35" t="s">
        <v>411</v>
      </c>
      <c r="C166" s="36" t="s">
        <v>162</v>
      </c>
      <c r="D166" s="31">
        <v>5.3</v>
      </c>
      <c r="E166" s="31">
        <v>5.5</v>
      </c>
      <c r="F166" s="47">
        <v>5.8</v>
      </c>
      <c r="G166" s="5"/>
      <c r="H166" s="1"/>
    </row>
    <row r="167" spans="1:8" ht="160.5" customHeight="1">
      <c r="A167" s="34" t="s">
        <v>313</v>
      </c>
      <c r="B167" s="35" t="s">
        <v>412</v>
      </c>
      <c r="C167" s="36" t="s">
        <v>162</v>
      </c>
      <c r="D167" s="31">
        <v>12</v>
      </c>
      <c r="E167" s="31">
        <v>12.6</v>
      </c>
      <c r="F167" s="47">
        <v>13.1</v>
      </c>
      <c r="G167" s="5"/>
      <c r="H167" s="1"/>
    </row>
    <row r="168" spans="1:8" ht="148.5" customHeight="1">
      <c r="A168" s="34" t="s">
        <v>314</v>
      </c>
      <c r="B168" s="35" t="s">
        <v>413</v>
      </c>
      <c r="C168" s="36" t="s">
        <v>162</v>
      </c>
      <c r="D168" s="31">
        <v>15</v>
      </c>
      <c r="E168" s="31">
        <v>15.7</v>
      </c>
      <c r="F168" s="47">
        <v>16.3</v>
      </c>
      <c r="G168" s="5"/>
      <c r="H168" s="1"/>
    </row>
    <row r="169" spans="1:8" ht="147.75" customHeight="1">
      <c r="A169" s="41" t="s">
        <v>327</v>
      </c>
      <c r="B169" s="35" t="s">
        <v>414</v>
      </c>
      <c r="C169" s="43"/>
      <c r="D169" s="53">
        <f>D170+D171+D172+D173+D174+D178+D177+D175+D176</f>
        <v>632.1</v>
      </c>
      <c r="E169" s="53">
        <f>E170+E171+E172+E173+E174+E178+E177+E175+E176</f>
        <v>661.1999999999999</v>
      </c>
      <c r="F169" s="54">
        <f>F170+F171+F172+F173+F174+F178+F177+F175+F176</f>
        <v>687.6</v>
      </c>
      <c r="G169" s="5"/>
      <c r="H169" s="1"/>
    </row>
    <row r="170" spans="1:8" ht="180" customHeight="1">
      <c r="A170" s="34" t="s">
        <v>571</v>
      </c>
      <c r="B170" s="35" t="s">
        <v>572</v>
      </c>
      <c r="C170" s="36" t="s">
        <v>491</v>
      </c>
      <c r="D170" s="53">
        <v>5</v>
      </c>
      <c r="E170" s="53">
        <v>5.2</v>
      </c>
      <c r="F170" s="54">
        <v>5.4</v>
      </c>
      <c r="G170" s="5"/>
      <c r="H170" s="1"/>
    </row>
    <row r="171" spans="1:8" ht="160.5" customHeight="1">
      <c r="A171" s="34" t="s">
        <v>396</v>
      </c>
      <c r="B171" s="29" t="s">
        <v>397</v>
      </c>
      <c r="C171" s="36" t="s">
        <v>491</v>
      </c>
      <c r="D171" s="31">
        <v>248</v>
      </c>
      <c r="E171" s="31">
        <v>259.4</v>
      </c>
      <c r="F171" s="47">
        <v>269.8</v>
      </c>
      <c r="G171" s="5"/>
      <c r="H171" s="1"/>
    </row>
    <row r="172" spans="1:8" ht="180.75" customHeight="1">
      <c r="A172" s="34" t="s">
        <v>398</v>
      </c>
      <c r="B172" s="29" t="s">
        <v>415</v>
      </c>
      <c r="C172" s="36" t="s">
        <v>491</v>
      </c>
      <c r="D172" s="31">
        <v>6</v>
      </c>
      <c r="E172" s="31">
        <v>6.3</v>
      </c>
      <c r="F172" s="47">
        <v>6.5</v>
      </c>
      <c r="G172" s="5"/>
      <c r="H172" s="1"/>
    </row>
    <row r="173" spans="1:8" ht="165.75" customHeight="1">
      <c r="A173" s="34" t="s">
        <v>294</v>
      </c>
      <c r="B173" s="35" t="s">
        <v>416</v>
      </c>
      <c r="C173" s="36" t="s">
        <v>491</v>
      </c>
      <c r="D173" s="31">
        <v>135</v>
      </c>
      <c r="E173" s="31">
        <v>141.2</v>
      </c>
      <c r="F173" s="47">
        <v>146.9</v>
      </c>
      <c r="G173" s="5"/>
      <c r="H173" s="1"/>
    </row>
    <row r="174" spans="1:8" ht="180" customHeight="1">
      <c r="A174" s="34" t="s">
        <v>288</v>
      </c>
      <c r="B174" s="35" t="s">
        <v>417</v>
      </c>
      <c r="C174" s="36" t="s">
        <v>171</v>
      </c>
      <c r="D174" s="31">
        <v>120</v>
      </c>
      <c r="E174" s="31">
        <v>125.5</v>
      </c>
      <c r="F174" s="47">
        <v>130.5</v>
      </c>
      <c r="G174" s="5"/>
      <c r="H174" s="1"/>
    </row>
    <row r="175" spans="1:8" ht="180" customHeight="1">
      <c r="A175" s="34" t="s">
        <v>556</v>
      </c>
      <c r="B175" s="35" t="s">
        <v>557</v>
      </c>
      <c r="C175" s="36" t="s">
        <v>244</v>
      </c>
      <c r="D175" s="31">
        <v>25</v>
      </c>
      <c r="E175" s="31">
        <v>26.2</v>
      </c>
      <c r="F175" s="47">
        <v>27.2</v>
      </c>
      <c r="G175" s="5"/>
      <c r="H175" s="1"/>
    </row>
    <row r="176" spans="1:8" ht="180" customHeight="1">
      <c r="A176" s="34" t="s">
        <v>575</v>
      </c>
      <c r="B176" s="35" t="s">
        <v>577</v>
      </c>
      <c r="C176" s="36" t="s">
        <v>237</v>
      </c>
      <c r="D176" s="31">
        <v>20</v>
      </c>
      <c r="E176" s="31">
        <v>20.9</v>
      </c>
      <c r="F176" s="47">
        <v>21.8</v>
      </c>
      <c r="G176" s="5"/>
      <c r="H176" s="1"/>
    </row>
    <row r="177" spans="1:8" ht="149.25" customHeight="1">
      <c r="A177" s="34" t="s">
        <v>324</v>
      </c>
      <c r="B177" s="35" t="s">
        <v>418</v>
      </c>
      <c r="C177" s="36" t="s">
        <v>244</v>
      </c>
      <c r="D177" s="31">
        <v>28.1</v>
      </c>
      <c r="E177" s="31">
        <v>29.4</v>
      </c>
      <c r="F177" s="47">
        <v>30.5</v>
      </c>
      <c r="G177" s="5"/>
      <c r="H177" s="1"/>
    </row>
    <row r="178" spans="1:8" ht="146.25" customHeight="1">
      <c r="A178" s="34" t="s">
        <v>289</v>
      </c>
      <c r="B178" s="35" t="s">
        <v>419</v>
      </c>
      <c r="C178" s="36" t="s">
        <v>171</v>
      </c>
      <c r="D178" s="31">
        <v>45</v>
      </c>
      <c r="E178" s="31">
        <v>47.1</v>
      </c>
      <c r="F178" s="47">
        <v>49</v>
      </c>
      <c r="G178" s="5"/>
      <c r="H178" s="1"/>
    </row>
    <row r="179" spans="1:8" ht="117.75" customHeight="1">
      <c r="A179" s="38" t="s">
        <v>328</v>
      </c>
      <c r="B179" s="39" t="s">
        <v>420</v>
      </c>
      <c r="C179" s="43"/>
      <c r="D179" s="53">
        <f>D180+D181+D182</f>
        <v>1423.8</v>
      </c>
      <c r="E179" s="53">
        <f>E180+E181+E182</f>
        <v>1489.3000000000002</v>
      </c>
      <c r="F179" s="54">
        <f>F180+F181+F182</f>
        <v>1548.9</v>
      </c>
      <c r="G179" s="5"/>
      <c r="H179" s="1"/>
    </row>
    <row r="180" spans="1:8" ht="113.25" customHeight="1">
      <c r="A180" s="34" t="s">
        <v>274</v>
      </c>
      <c r="B180" s="35" t="s">
        <v>420</v>
      </c>
      <c r="C180" s="36" t="s">
        <v>227</v>
      </c>
      <c r="D180" s="31">
        <v>1410</v>
      </c>
      <c r="E180" s="31">
        <v>1474.9</v>
      </c>
      <c r="F180" s="47">
        <v>1533.9</v>
      </c>
      <c r="G180" s="5"/>
      <c r="H180" s="1"/>
    </row>
    <row r="181" spans="1:8" ht="147.75" customHeight="1">
      <c r="A181" s="34" t="s">
        <v>315</v>
      </c>
      <c r="B181" s="35" t="s">
        <v>421</v>
      </c>
      <c r="C181" s="36" t="s">
        <v>162</v>
      </c>
      <c r="D181" s="31">
        <v>1</v>
      </c>
      <c r="E181" s="31">
        <v>1</v>
      </c>
      <c r="F181" s="47">
        <v>1.1</v>
      </c>
      <c r="G181" s="5"/>
      <c r="H181" s="1"/>
    </row>
    <row r="182" spans="1:8" ht="127.5" customHeight="1">
      <c r="A182" s="34" t="s">
        <v>316</v>
      </c>
      <c r="B182" s="35" t="s">
        <v>422</v>
      </c>
      <c r="C182" s="36" t="s">
        <v>162</v>
      </c>
      <c r="D182" s="31">
        <v>12.8</v>
      </c>
      <c r="E182" s="31">
        <v>13.4</v>
      </c>
      <c r="F182" s="47">
        <v>13.9</v>
      </c>
      <c r="G182" s="5"/>
      <c r="H182" s="1"/>
    </row>
    <row r="183" spans="1:8" ht="166.5" customHeight="1">
      <c r="A183" s="41" t="s">
        <v>329</v>
      </c>
      <c r="B183" s="42" t="s">
        <v>423</v>
      </c>
      <c r="C183" s="43"/>
      <c r="D183" s="53">
        <f>D184+D185+D186+D187+D188+D189</f>
        <v>1745</v>
      </c>
      <c r="E183" s="53">
        <f>E184+E185+E186+E187+E188+E189</f>
        <v>1825.2999999999997</v>
      </c>
      <c r="F183" s="54">
        <f>F184+F185+F186+F187+F188+F189</f>
        <v>1898.3</v>
      </c>
      <c r="G183" s="5"/>
      <c r="H183" s="1"/>
    </row>
    <row r="184" spans="1:8" ht="179.25" customHeight="1">
      <c r="A184" s="34" t="s">
        <v>295</v>
      </c>
      <c r="B184" s="35" t="s">
        <v>424</v>
      </c>
      <c r="C184" s="36" t="s">
        <v>491</v>
      </c>
      <c r="D184" s="31">
        <v>300</v>
      </c>
      <c r="E184" s="31">
        <v>313.8</v>
      </c>
      <c r="F184" s="47">
        <v>326.4</v>
      </c>
      <c r="G184" s="5"/>
      <c r="H184" s="1"/>
    </row>
    <row r="185" spans="1:8" ht="172.5" customHeight="1">
      <c r="A185" s="34" t="s">
        <v>296</v>
      </c>
      <c r="B185" s="35" t="s">
        <v>425</v>
      </c>
      <c r="C185" s="36" t="s">
        <v>491</v>
      </c>
      <c r="D185" s="31">
        <v>100</v>
      </c>
      <c r="E185" s="31">
        <v>104.6</v>
      </c>
      <c r="F185" s="47">
        <v>108.8</v>
      </c>
      <c r="G185" s="5"/>
      <c r="H185" s="1"/>
    </row>
    <row r="186" spans="1:8" ht="178.5" customHeight="1">
      <c r="A186" s="34" t="s">
        <v>297</v>
      </c>
      <c r="B186" s="35" t="s">
        <v>426</v>
      </c>
      <c r="C186" s="36" t="s">
        <v>491</v>
      </c>
      <c r="D186" s="31">
        <v>150</v>
      </c>
      <c r="E186" s="31">
        <v>156.9</v>
      </c>
      <c r="F186" s="47">
        <v>163.2</v>
      </c>
      <c r="G186" s="5"/>
      <c r="H186" s="1"/>
    </row>
    <row r="187" spans="1:8" ht="210.75" customHeight="1">
      <c r="A187" s="34" t="s">
        <v>298</v>
      </c>
      <c r="B187" s="35" t="s">
        <v>427</v>
      </c>
      <c r="C187" s="36" t="s">
        <v>491</v>
      </c>
      <c r="D187" s="31">
        <v>30</v>
      </c>
      <c r="E187" s="31">
        <v>31.4</v>
      </c>
      <c r="F187" s="47">
        <v>32.6</v>
      </c>
      <c r="G187" s="5"/>
      <c r="H187" s="1"/>
    </row>
    <row r="188" spans="1:8" ht="179.25" customHeight="1">
      <c r="A188" s="34" t="s">
        <v>299</v>
      </c>
      <c r="B188" s="35" t="s">
        <v>428</v>
      </c>
      <c r="C188" s="36" t="s">
        <v>491</v>
      </c>
      <c r="D188" s="31">
        <v>1000</v>
      </c>
      <c r="E188" s="31">
        <v>1046</v>
      </c>
      <c r="F188" s="47">
        <v>1087.8</v>
      </c>
      <c r="G188" s="5"/>
      <c r="H188" s="1"/>
    </row>
    <row r="189" spans="1:8" ht="212.25" customHeight="1">
      <c r="A189" s="34" t="s">
        <v>300</v>
      </c>
      <c r="B189" s="35" t="s">
        <v>429</v>
      </c>
      <c r="C189" s="36" t="s">
        <v>491</v>
      </c>
      <c r="D189" s="31">
        <v>165</v>
      </c>
      <c r="E189" s="31">
        <v>172.6</v>
      </c>
      <c r="F189" s="47">
        <v>179.5</v>
      </c>
      <c r="G189" s="5"/>
      <c r="H189" s="1"/>
    </row>
    <row r="190" spans="1:8" ht="134.25" customHeight="1">
      <c r="A190" s="38" t="s">
        <v>358</v>
      </c>
      <c r="B190" s="39" t="s">
        <v>430</v>
      </c>
      <c r="C190" s="43"/>
      <c r="D190" s="53">
        <f>D191</f>
        <v>420.7</v>
      </c>
      <c r="E190" s="53">
        <f>E191</f>
        <v>440.1</v>
      </c>
      <c r="F190" s="54">
        <f>F191</f>
        <v>457.7</v>
      </c>
      <c r="G190" s="5"/>
      <c r="H190" s="1"/>
    </row>
    <row r="191" spans="1:8" ht="131.25" customHeight="1">
      <c r="A191" s="34" t="s">
        <v>275</v>
      </c>
      <c r="B191" s="35" t="s">
        <v>430</v>
      </c>
      <c r="C191" s="36" t="s">
        <v>227</v>
      </c>
      <c r="D191" s="31">
        <v>420.7</v>
      </c>
      <c r="E191" s="31">
        <v>440.1</v>
      </c>
      <c r="F191" s="47">
        <v>457.7</v>
      </c>
      <c r="G191" s="5"/>
      <c r="H191" s="1"/>
    </row>
    <row r="192" spans="1:8" ht="162.75" customHeight="1">
      <c r="A192" s="41" t="s">
        <v>330</v>
      </c>
      <c r="B192" s="42" t="s">
        <v>431</v>
      </c>
      <c r="C192" s="43"/>
      <c r="D192" s="53">
        <f>D194+D195+D193</f>
        <v>239.4</v>
      </c>
      <c r="E192" s="53">
        <f>E194+E195+E193</f>
        <v>250.5</v>
      </c>
      <c r="F192" s="54">
        <f>F194+F195+F193</f>
        <v>260.4</v>
      </c>
      <c r="G192" s="5"/>
      <c r="H192" s="1"/>
    </row>
    <row r="193" spans="1:8" ht="197.25" customHeight="1">
      <c r="A193" s="34" t="s">
        <v>594</v>
      </c>
      <c r="B193" s="35" t="s">
        <v>389</v>
      </c>
      <c r="C193" s="36" t="s">
        <v>222</v>
      </c>
      <c r="D193" s="31">
        <v>75</v>
      </c>
      <c r="E193" s="31">
        <v>78.5</v>
      </c>
      <c r="F193" s="47">
        <v>81.6</v>
      </c>
      <c r="G193" s="5"/>
      <c r="H193" s="1"/>
    </row>
    <row r="194" spans="1:8" ht="213.75" customHeight="1">
      <c r="A194" s="34" t="s">
        <v>286</v>
      </c>
      <c r="B194" s="35" t="s">
        <v>388</v>
      </c>
      <c r="C194" s="36" t="s">
        <v>222</v>
      </c>
      <c r="D194" s="31">
        <v>120</v>
      </c>
      <c r="E194" s="31">
        <v>125.5</v>
      </c>
      <c r="F194" s="47">
        <v>130.5</v>
      </c>
      <c r="G194" s="5"/>
      <c r="H194" s="1"/>
    </row>
    <row r="195" spans="1:8" ht="158.25" customHeight="1">
      <c r="A195" s="34" t="s">
        <v>386</v>
      </c>
      <c r="B195" s="35" t="s">
        <v>432</v>
      </c>
      <c r="C195" s="36" t="s">
        <v>244</v>
      </c>
      <c r="D195" s="31">
        <v>44.4</v>
      </c>
      <c r="E195" s="31">
        <v>46.5</v>
      </c>
      <c r="F195" s="47">
        <v>48.3</v>
      </c>
      <c r="G195" s="5"/>
      <c r="H195" s="1"/>
    </row>
    <row r="196" spans="1:8" ht="119.25" customHeight="1">
      <c r="A196" s="41" t="s">
        <v>331</v>
      </c>
      <c r="B196" s="42" t="s">
        <v>433</v>
      </c>
      <c r="C196" s="43"/>
      <c r="D196" s="55">
        <f>D197</f>
        <v>36</v>
      </c>
      <c r="E196" s="55">
        <f>E197</f>
        <v>37.7</v>
      </c>
      <c r="F196" s="56">
        <f>F197</f>
        <v>39.2</v>
      </c>
      <c r="G196" s="5"/>
      <c r="H196" s="1"/>
    </row>
    <row r="197" spans="1:8" ht="111.75" customHeight="1">
      <c r="A197" s="34" t="s">
        <v>276</v>
      </c>
      <c r="B197" s="35" t="s">
        <v>433</v>
      </c>
      <c r="C197" s="36" t="s">
        <v>227</v>
      </c>
      <c r="D197" s="31">
        <v>36</v>
      </c>
      <c r="E197" s="31">
        <v>37.7</v>
      </c>
      <c r="F197" s="47">
        <v>39.2</v>
      </c>
      <c r="G197" s="5"/>
      <c r="H197" s="1"/>
    </row>
    <row r="198" spans="1:8" ht="133.5" customHeight="1">
      <c r="A198" s="34" t="s">
        <v>562</v>
      </c>
      <c r="B198" s="35" t="s">
        <v>563</v>
      </c>
      <c r="C198" s="36" t="s">
        <v>227</v>
      </c>
      <c r="D198" s="31">
        <v>3.6</v>
      </c>
      <c r="E198" s="31">
        <v>3.8</v>
      </c>
      <c r="F198" s="47">
        <v>3.9</v>
      </c>
      <c r="G198" s="5"/>
      <c r="H198" s="1"/>
    </row>
    <row r="199" spans="1:8" ht="113.25" customHeight="1">
      <c r="A199" s="41" t="s">
        <v>332</v>
      </c>
      <c r="B199" s="42" t="s">
        <v>434</v>
      </c>
      <c r="C199" s="43"/>
      <c r="D199" s="53">
        <f>D200+D201</f>
        <v>0.7</v>
      </c>
      <c r="E199" s="53">
        <f>E200+E201</f>
        <v>0.7</v>
      </c>
      <c r="F199" s="54">
        <f>F200+F201</f>
        <v>0.7</v>
      </c>
      <c r="G199" s="5"/>
      <c r="H199" s="1"/>
    </row>
    <row r="200" spans="1:8" ht="121.5" customHeight="1">
      <c r="A200" s="34" t="s">
        <v>564</v>
      </c>
      <c r="B200" s="35" t="s">
        <v>434</v>
      </c>
      <c r="C200" s="36" t="s">
        <v>227</v>
      </c>
      <c r="D200" s="53">
        <v>0.5</v>
      </c>
      <c r="E200" s="53">
        <v>0.5</v>
      </c>
      <c r="F200" s="54">
        <v>0.5</v>
      </c>
      <c r="G200" s="5"/>
      <c r="H200" s="1"/>
    </row>
    <row r="201" spans="1:8" ht="145.5" customHeight="1">
      <c r="A201" s="34" t="s">
        <v>317</v>
      </c>
      <c r="B201" s="35" t="s">
        <v>435</v>
      </c>
      <c r="C201" s="36" t="s">
        <v>162</v>
      </c>
      <c r="D201" s="31">
        <v>0.2</v>
      </c>
      <c r="E201" s="31">
        <v>0.2</v>
      </c>
      <c r="F201" s="47">
        <v>0.2</v>
      </c>
      <c r="G201" s="5"/>
      <c r="H201" s="1"/>
    </row>
    <row r="202" spans="1:8" ht="130.5" customHeight="1">
      <c r="A202" s="38" t="s">
        <v>333</v>
      </c>
      <c r="B202" s="39" t="s">
        <v>334</v>
      </c>
      <c r="C202" s="43"/>
      <c r="D202" s="53">
        <f>D203+D205+D204+D206</f>
        <v>249050.69999999998</v>
      </c>
      <c r="E202" s="53">
        <f>E203+E205+E204+E206</f>
        <v>260506.6</v>
      </c>
      <c r="F202" s="54">
        <f>F203+F205+F204+F206</f>
        <v>270927.5</v>
      </c>
      <c r="G202" s="5"/>
      <c r="H202" s="1"/>
    </row>
    <row r="203" spans="1:8" ht="162" customHeight="1">
      <c r="A203" s="34" t="s">
        <v>264</v>
      </c>
      <c r="B203" s="35" t="s">
        <v>263</v>
      </c>
      <c r="C203" s="36" t="s">
        <v>153</v>
      </c>
      <c r="D203" s="31">
        <v>149.8</v>
      </c>
      <c r="E203" s="31">
        <v>156.7</v>
      </c>
      <c r="F203" s="47">
        <v>163</v>
      </c>
      <c r="G203" s="5"/>
      <c r="H203" s="1"/>
    </row>
    <row r="204" spans="1:8" ht="165" customHeight="1">
      <c r="A204" s="34" t="s">
        <v>382</v>
      </c>
      <c r="B204" s="35" t="s">
        <v>263</v>
      </c>
      <c r="C204" s="36" t="s">
        <v>383</v>
      </c>
      <c r="D204" s="31">
        <v>0.8</v>
      </c>
      <c r="E204" s="31">
        <v>0.8</v>
      </c>
      <c r="F204" s="47">
        <v>0.9</v>
      </c>
      <c r="G204" s="5"/>
      <c r="H204" s="1"/>
    </row>
    <row r="205" spans="1:8" ht="161.25" customHeight="1">
      <c r="A205" s="34" t="s">
        <v>266</v>
      </c>
      <c r="B205" s="35" t="s">
        <v>263</v>
      </c>
      <c r="C205" s="36" t="s">
        <v>26</v>
      </c>
      <c r="D205" s="31">
        <v>198900.1</v>
      </c>
      <c r="E205" s="31">
        <v>208049.1</v>
      </c>
      <c r="F205" s="47">
        <v>216371.6</v>
      </c>
      <c r="G205" s="5"/>
      <c r="H205" s="5"/>
    </row>
    <row r="206" spans="1:8" ht="228.75" customHeight="1">
      <c r="A206" s="34" t="s">
        <v>384</v>
      </c>
      <c r="B206" s="35" t="s">
        <v>385</v>
      </c>
      <c r="C206" s="36" t="s">
        <v>26</v>
      </c>
      <c r="D206" s="31">
        <v>50000</v>
      </c>
      <c r="E206" s="31">
        <v>52300</v>
      </c>
      <c r="F206" s="47">
        <v>54392</v>
      </c>
      <c r="G206" s="5"/>
      <c r="H206" s="5"/>
    </row>
    <row r="207" spans="1:8" ht="121.5" customHeight="1">
      <c r="A207" s="38" t="s">
        <v>336</v>
      </c>
      <c r="B207" s="39" t="s">
        <v>335</v>
      </c>
      <c r="C207" s="43"/>
      <c r="D207" s="53">
        <f>D208+D210+D209</f>
        <v>38558.3</v>
      </c>
      <c r="E207" s="53">
        <f>E208+E210+E209</f>
        <v>40332</v>
      </c>
      <c r="F207" s="54">
        <f>F208+F210+F209</f>
        <v>41945.200000000004</v>
      </c>
      <c r="G207" s="5"/>
      <c r="H207" s="11"/>
    </row>
    <row r="208" spans="1:8" ht="153" customHeight="1">
      <c r="A208" s="34" t="s">
        <v>268</v>
      </c>
      <c r="B208" s="35" t="s">
        <v>269</v>
      </c>
      <c r="C208" s="36" t="s">
        <v>26</v>
      </c>
      <c r="D208" s="31">
        <v>37800</v>
      </c>
      <c r="E208" s="31">
        <v>39538.8</v>
      </c>
      <c r="F208" s="47">
        <v>41120.3</v>
      </c>
      <c r="G208" s="5"/>
      <c r="H208" s="1"/>
    </row>
    <row r="209" spans="1:8" ht="120" customHeight="1">
      <c r="A209" s="34" t="s">
        <v>565</v>
      </c>
      <c r="B209" s="35" t="s">
        <v>335</v>
      </c>
      <c r="C209" s="36" t="s">
        <v>227</v>
      </c>
      <c r="D209" s="31">
        <v>5</v>
      </c>
      <c r="E209" s="31">
        <v>5.2</v>
      </c>
      <c r="F209" s="47">
        <v>5.4</v>
      </c>
      <c r="G209" s="5"/>
      <c r="H209" s="1"/>
    </row>
    <row r="210" spans="1:8" ht="145.5" customHeight="1">
      <c r="A210" s="34" t="s">
        <v>318</v>
      </c>
      <c r="B210" s="35" t="s">
        <v>319</v>
      </c>
      <c r="C210" s="36" t="s">
        <v>162</v>
      </c>
      <c r="D210" s="31">
        <v>753.3</v>
      </c>
      <c r="E210" s="31">
        <v>788</v>
      </c>
      <c r="F210" s="47">
        <v>819.5</v>
      </c>
      <c r="G210" s="5"/>
      <c r="H210" s="1"/>
    </row>
    <row r="211" spans="1:8" ht="124.5" customHeight="1">
      <c r="A211" s="34" t="s">
        <v>566</v>
      </c>
      <c r="B211" s="35" t="s">
        <v>567</v>
      </c>
      <c r="C211" s="36" t="s">
        <v>227</v>
      </c>
      <c r="D211" s="31">
        <v>139.9</v>
      </c>
      <c r="E211" s="31">
        <v>146.3</v>
      </c>
      <c r="F211" s="47">
        <v>152.2</v>
      </c>
      <c r="G211" s="5"/>
      <c r="H211" s="1"/>
    </row>
    <row r="212" spans="1:8" ht="162.75" customHeight="1">
      <c r="A212" s="41" t="s">
        <v>337</v>
      </c>
      <c r="B212" s="42" t="s">
        <v>578</v>
      </c>
      <c r="C212" s="43"/>
      <c r="D212" s="53">
        <f>D214+D215+D216+D213</f>
        <v>672.1</v>
      </c>
      <c r="E212" s="53">
        <f>E214+E215+E216+E213</f>
        <v>703.0999999999999</v>
      </c>
      <c r="F212" s="54">
        <f>F214+F215+F216+F213</f>
        <v>731.1999999999999</v>
      </c>
      <c r="G212" s="5"/>
      <c r="H212" s="1"/>
    </row>
    <row r="213" spans="1:8" ht="198.75" customHeight="1">
      <c r="A213" s="34" t="s">
        <v>390</v>
      </c>
      <c r="B213" s="29" t="s">
        <v>391</v>
      </c>
      <c r="C213" s="36" t="s">
        <v>171</v>
      </c>
      <c r="D213" s="31">
        <v>20</v>
      </c>
      <c r="E213" s="31">
        <v>20.9</v>
      </c>
      <c r="F213" s="47">
        <v>21.8</v>
      </c>
      <c r="G213" s="5"/>
      <c r="H213" s="1"/>
    </row>
    <row r="214" spans="1:8" ht="213" customHeight="1">
      <c r="A214" s="34" t="s">
        <v>287</v>
      </c>
      <c r="B214" s="35" t="s">
        <v>392</v>
      </c>
      <c r="C214" s="36" t="s">
        <v>222</v>
      </c>
      <c r="D214" s="31">
        <v>31.1</v>
      </c>
      <c r="E214" s="31">
        <v>32.6</v>
      </c>
      <c r="F214" s="47">
        <v>33.9</v>
      </c>
      <c r="G214" s="5"/>
      <c r="H214" s="1"/>
    </row>
    <row r="215" spans="1:8" ht="162" customHeight="1">
      <c r="A215" s="34" t="s">
        <v>270</v>
      </c>
      <c r="B215" s="35" t="s">
        <v>558</v>
      </c>
      <c r="C215" s="36" t="s">
        <v>244</v>
      </c>
      <c r="D215" s="31">
        <v>571</v>
      </c>
      <c r="E215" s="31">
        <v>597.3</v>
      </c>
      <c r="F215" s="47">
        <v>621.1</v>
      </c>
      <c r="G215" s="5"/>
      <c r="H215" s="1"/>
    </row>
    <row r="216" spans="1:8" ht="162.75" customHeight="1">
      <c r="A216" s="34" t="s">
        <v>290</v>
      </c>
      <c r="B216" s="35" t="s">
        <v>271</v>
      </c>
      <c r="C216" s="36" t="s">
        <v>171</v>
      </c>
      <c r="D216" s="31">
        <v>50</v>
      </c>
      <c r="E216" s="31">
        <v>52.3</v>
      </c>
      <c r="F216" s="47">
        <v>54.4</v>
      </c>
      <c r="G216" s="5"/>
      <c r="H216" s="1"/>
    </row>
    <row r="217" spans="1:8" ht="132.75" customHeight="1">
      <c r="A217" s="38" t="s">
        <v>338</v>
      </c>
      <c r="B217" s="39" t="s">
        <v>436</v>
      </c>
      <c r="C217" s="43"/>
      <c r="D217" s="53">
        <f>D218</f>
        <v>1450</v>
      </c>
      <c r="E217" s="53">
        <f>E218</f>
        <v>1516.7</v>
      </c>
      <c r="F217" s="54">
        <f>F218</f>
        <v>1577.4</v>
      </c>
      <c r="G217" s="5"/>
      <c r="H217" s="1"/>
    </row>
    <row r="218" spans="1:8" ht="144.75" customHeight="1">
      <c r="A218" s="34" t="s">
        <v>277</v>
      </c>
      <c r="B218" s="35" t="s">
        <v>436</v>
      </c>
      <c r="C218" s="36" t="s">
        <v>227</v>
      </c>
      <c r="D218" s="31">
        <v>1450</v>
      </c>
      <c r="E218" s="31">
        <v>1516.7</v>
      </c>
      <c r="F218" s="47">
        <v>1577.4</v>
      </c>
      <c r="G218" s="5"/>
      <c r="H218" s="1"/>
    </row>
    <row r="219" spans="1:8" ht="194.25" customHeight="1">
      <c r="A219" s="38" t="s">
        <v>451</v>
      </c>
      <c r="B219" s="39" t="s">
        <v>452</v>
      </c>
      <c r="C219" s="43"/>
      <c r="D219" s="53">
        <f>D220</f>
        <v>5</v>
      </c>
      <c r="E219" s="53">
        <f>E220</f>
        <v>5.2</v>
      </c>
      <c r="F219" s="54">
        <f>F220</f>
        <v>5.4</v>
      </c>
      <c r="G219" s="5"/>
      <c r="H219" s="1"/>
    </row>
    <row r="220" spans="1:8" ht="190.5" customHeight="1">
      <c r="A220" s="34" t="s">
        <v>570</v>
      </c>
      <c r="B220" s="35" t="s">
        <v>393</v>
      </c>
      <c r="C220" s="36" t="s">
        <v>171</v>
      </c>
      <c r="D220" s="31">
        <v>5</v>
      </c>
      <c r="E220" s="31">
        <v>5.2</v>
      </c>
      <c r="F220" s="47">
        <v>5.4</v>
      </c>
      <c r="G220" s="5"/>
      <c r="H220" s="1"/>
    </row>
    <row r="221" spans="1:8" ht="162.75" customHeight="1">
      <c r="A221" s="41" t="s">
        <v>339</v>
      </c>
      <c r="B221" s="42" t="s">
        <v>437</v>
      </c>
      <c r="C221" s="43"/>
      <c r="D221" s="53">
        <f>D222</f>
        <v>344.3</v>
      </c>
      <c r="E221" s="53">
        <f>E222</f>
        <v>360.1</v>
      </c>
      <c r="F221" s="54">
        <f>F222</f>
        <v>374.5</v>
      </c>
      <c r="G221" s="5"/>
      <c r="H221" s="1"/>
    </row>
    <row r="222" spans="1:8" ht="162" customHeight="1">
      <c r="A222" s="34" t="s">
        <v>278</v>
      </c>
      <c r="B222" s="35" t="s">
        <v>437</v>
      </c>
      <c r="C222" s="36" t="s">
        <v>227</v>
      </c>
      <c r="D222" s="31">
        <v>344.3</v>
      </c>
      <c r="E222" s="31">
        <v>360.1</v>
      </c>
      <c r="F222" s="47">
        <v>374.5</v>
      </c>
      <c r="G222" s="5"/>
      <c r="H222" s="1"/>
    </row>
    <row r="223" spans="1:8" ht="304.5" customHeight="1">
      <c r="A223" s="38" t="s">
        <v>559</v>
      </c>
      <c r="B223" s="35" t="s">
        <v>561</v>
      </c>
      <c r="C223" s="36" t="s">
        <v>560</v>
      </c>
      <c r="D223" s="31">
        <v>40</v>
      </c>
      <c r="E223" s="31">
        <v>41.8</v>
      </c>
      <c r="F223" s="47">
        <v>43.5</v>
      </c>
      <c r="G223" s="5"/>
      <c r="H223" s="1"/>
    </row>
    <row r="224" spans="1:8" ht="138.75" customHeight="1">
      <c r="A224" s="38" t="s">
        <v>340</v>
      </c>
      <c r="B224" s="39" t="s">
        <v>438</v>
      </c>
      <c r="C224" s="43"/>
      <c r="D224" s="53">
        <f>D225+D226</f>
        <v>95.2</v>
      </c>
      <c r="E224" s="53">
        <f>E225+E226</f>
        <v>99.60000000000001</v>
      </c>
      <c r="F224" s="54">
        <f>F225+F226</f>
        <v>103.5</v>
      </c>
      <c r="G224" s="5"/>
      <c r="H224" s="1"/>
    </row>
    <row r="225" spans="1:8" ht="127.5" customHeight="1">
      <c r="A225" s="34" t="s">
        <v>279</v>
      </c>
      <c r="B225" s="35" t="s">
        <v>438</v>
      </c>
      <c r="C225" s="36" t="s">
        <v>227</v>
      </c>
      <c r="D225" s="31">
        <v>95</v>
      </c>
      <c r="E225" s="31">
        <v>99.4</v>
      </c>
      <c r="F225" s="47">
        <v>103.3</v>
      </c>
      <c r="G225" s="5"/>
      <c r="H225" s="1"/>
    </row>
    <row r="226" spans="1:8" ht="127.5" customHeight="1">
      <c r="A226" s="34" t="s">
        <v>401</v>
      </c>
      <c r="B226" s="35" t="s">
        <v>439</v>
      </c>
      <c r="C226" s="36" t="s">
        <v>162</v>
      </c>
      <c r="D226" s="31">
        <v>0.2</v>
      </c>
      <c r="E226" s="31">
        <v>0.2</v>
      </c>
      <c r="F226" s="47">
        <v>0.2</v>
      </c>
      <c r="G226" s="5"/>
      <c r="H226" s="1"/>
    </row>
    <row r="227" spans="1:8" ht="166.5" customHeight="1">
      <c r="A227" s="41" t="s">
        <v>341</v>
      </c>
      <c r="B227" s="35" t="s">
        <v>592</v>
      </c>
      <c r="C227" s="43"/>
      <c r="D227" s="53">
        <f>D228</f>
        <v>81.3</v>
      </c>
      <c r="E227" s="53">
        <f>E228</f>
        <v>85</v>
      </c>
      <c r="F227" s="54">
        <f>F228</f>
        <v>88.4</v>
      </c>
      <c r="G227" s="5"/>
      <c r="H227" s="1"/>
    </row>
    <row r="228" spans="1:8" ht="161.25" customHeight="1">
      <c r="A228" s="34" t="s">
        <v>280</v>
      </c>
      <c r="B228" s="35" t="s">
        <v>593</v>
      </c>
      <c r="C228" s="36" t="s">
        <v>227</v>
      </c>
      <c r="D228" s="31">
        <v>81.3</v>
      </c>
      <c r="E228" s="31">
        <v>85</v>
      </c>
      <c r="F228" s="47">
        <v>88.4</v>
      </c>
      <c r="G228" s="5"/>
      <c r="H228" s="1"/>
    </row>
    <row r="229" spans="1:8" ht="146.25" customHeight="1">
      <c r="A229" s="41" t="s">
        <v>342</v>
      </c>
      <c r="B229" s="42" t="s">
        <v>440</v>
      </c>
      <c r="C229" s="43"/>
      <c r="D229" s="53">
        <f>D230</f>
        <v>30</v>
      </c>
      <c r="E229" s="53">
        <f>E230</f>
        <v>31.4</v>
      </c>
      <c r="F229" s="54">
        <f>F230</f>
        <v>32.6</v>
      </c>
      <c r="G229" s="5"/>
      <c r="H229" s="1"/>
    </row>
    <row r="230" spans="1:8" ht="147" customHeight="1">
      <c r="A230" s="34" t="s">
        <v>291</v>
      </c>
      <c r="B230" s="35" t="s">
        <v>441</v>
      </c>
      <c r="C230" s="36" t="s">
        <v>171</v>
      </c>
      <c r="D230" s="31">
        <v>30</v>
      </c>
      <c r="E230" s="31">
        <v>31.4</v>
      </c>
      <c r="F230" s="47">
        <v>32.6</v>
      </c>
      <c r="G230" s="5"/>
      <c r="H230" s="1"/>
    </row>
    <row r="231" spans="1:8" ht="112.5" customHeight="1">
      <c r="A231" s="41" t="s">
        <v>343</v>
      </c>
      <c r="B231" s="42" t="s">
        <v>442</v>
      </c>
      <c r="C231" s="43"/>
      <c r="D231" s="53">
        <f>D232+D235+D236+D237+D233+D234</f>
        <v>2286.3999999999996</v>
      </c>
      <c r="E231" s="53">
        <f>E232+E235+E236+E237+E233+E234</f>
        <v>2391.5</v>
      </c>
      <c r="F231" s="54">
        <f>F232+F235+F236+F237+F233+F234</f>
        <v>2487.1</v>
      </c>
      <c r="G231" s="5"/>
      <c r="H231" s="1"/>
    </row>
    <row r="232" spans="1:8" ht="112.5" customHeight="1">
      <c r="A232" s="34" t="s">
        <v>281</v>
      </c>
      <c r="B232" s="35" t="s">
        <v>442</v>
      </c>
      <c r="C232" s="36" t="s">
        <v>227</v>
      </c>
      <c r="D232" s="31">
        <v>2268.1</v>
      </c>
      <c r="E232" s="31">
        <v>2372.4</v>
      </c>
      <c r="F232" s="47">
        <v>2467.3</v>
      </c>
      <c r="G232" s="5"/>
      <c r="H232" s="1"/>
    </row>
    <row r="233" spans="1:8" ht="258.75" customHeight="1">
      <c r="A233" s="34" t="s">
        <v>402</v>
      </c>
      <c r="B233" s="35" t="s">
        <v>443</v>
      </c>
      <c r="C233" s="36" t="s">
        <v>162</v>
      </c>
      <c r="D233" s="31">
        <v>0.5</v>
      </c>
      <c r="E233" s="31">
        <v>0.5</v>
      </c>
      <c r="F233" s="47">
        <v>0.5</v>
      </c>
      <c r="G233" s="5"/>
      <c r="H233" s="1"/>
    </row>
    <row r="234" spans="1:8" ht="151.5" customHeight="1">
      <c r="A234" s="34" t="s">
        <v>573</v>
      </c>
      <c r="B234" s="35" t="s">
        <v>574</v>
      </c>
      <c r="C234" s="36" t="s">
        <v>162</v>
      </c>
      <c r="D234" s="31">
        <v>1.5</v>
      </c>
      <c r="E234" s="31">
        <v>1.6</v>
      </c>
      <c r="F234" s="47">
        <v>1.6</v>
      </c>
      <c r="G234" s="5"/>
      <c r="H234" s="1"/>
    </row>
    <row r="235" spans="1:8" ht="162.75" customHeight="1">
      <c r="A235" s="34" t="s">
        <v>320</v>
      </c>
      <c r="B235" s="35" t="s">
        <v>444</v>
      </c>
      <c r="C235" s="36" t="s">
        <v>162</v>
      </c>
      <c r="D235" s="31">
        <v>0.2</v>
      </c>
      <c r="E235" s="31">
        <v>0.2</v>
      </c>
      <c r="F235" s="47">
        <v>0.2</v>
      </c>
      <c r="G235" s="5"/>
      <c r="H235" s="1"/>
    </row>
    <row r="236" spans="1:8" ht="228" customHeight="1">
      <c r="A236" s="34" t="s">
        <v>321</v>
      </c>
      <c r="B236" s="35" t="s">
        <v>445</v>
      </c>
      <c r="C236" s="36" t="s">
        <v>162</v>
      </c>
      <c r="D236" s="31">
        <v>0.5</v>
      </c>
      <c r="E236" s="31">
        <v>0.5</v>
      </c>
      <c r="F236" s="47">
        <v>0.5</v>
      </c>
      <c r="G236" s="5"/>
      <c r="H236" s="1"/>
    </row>
    <row r="237" spans="1:8" ht="131.25" customHeight="1">
      <c r="A237" s="34" t="s">
        <v>322</v>
      </c>
      <c r="B237" s="35" t="s">
        <v>446</v>
      </c>
      <c r="C237" s="36" t="s">
        <v>162</v>
      </c>
      <c r="D237" s="31">
        <v>15.6</v>
      </c>
      <c r="E237" s="31">
        <v>16.3</v>
      </c>
      <c r="F237" s="47">
        <v>17</v>
      </c>
      <c r="G237" s="5"/>
      <c r="H237" s="1"/>
    </row>
    <row r="238" spans="1:8" ht="136.5" customHeight="1">
      <c r="A238" s="41" t="s">
        <v>344</v>
      </c>
      <c r="B238" s="42" t="s">
        <v>447</v>
      </c>
      <c r="C238" s="43"/>
      <c r="D238" s="53">
        <f>D239+D241+D242+D240</f>
        <v>9671.300000000001</v>
      </c>
      <c r="E238" s="53">
        <f>E239+E241+E242+E240</f>
        <v>10116.3</v>
      </c>
      <c r="F238" s="54">
        <f>F239+F241+F242+F240</f>
        <v>10520.800000000001</v>
      </c>
      <c r="G238" s="5"/>
      <c r="H238" s="1"/>
    </row>
    <row r="239" spans="1:9" ht="127.5" customHeight="1">
      <c r="A239" s="34" t="s">
        <v>282</v>
      </c>
      <c r="B239" s="35" t="s">
        <v>447</v>
      </c>
      <c r="C239" s="36" t="s">
        <v>227</v>
      </c>
      <c r="D239" s="31">
        <v>9594.900000000001</v>
      </c>
      <c r="E239" s="31">
        <v>10036.3</v>
      </c>
      <c r="F239" s="47">
        <v>10437.7</v>
      </c>
      <c r="G239" s="5"/>
      <c r="H239" s="1"/>
      <c r="I239" s="8"/>
    </row>
    <row r="240" spans="1:8" ht="177" customHeight="1">
      <c r="A240" s="34" t="s">
        <v>403</v>
      </c>
      <c r="B240" s="35" t="s">
        <v>448</v>
      </c>
      <c r="C240" s="36" t="s">
        <v>162</v>
      </c>
      <c r="D240" s="31">
        <v>3.5</v>
      </c>
      <c r="E240" s="31">
        <v>3.7</v>
      </c>
      <c r="F240" s="47">
        <v>3.8</v>
      </c>
      <c r="G240" s="5"/>
      <c r="H240" s="1"/>
    </row>
    <row r="241" spans="1:8" ht="150" customHeight="1">
      <c r="A241" s="34" t="s">
        <v>323</v>
      </c>
      <c r="B241" s="35" t="s">
        <v>449</v>
      </c>
      <c r="C241" s="36" t="s">
        <v>162</v>
      </c>
      <c r="D241" s="31">
        <v>31.8</v>
      </c>
      <c r="E241" s="31">
        <v>33.3</v>
      </c>
      <c r="F241" s="47">
        <v>34.6</v>
      </c>
      <c r="G241" s="5"/>
      <c r="H241" s="1"/>
    </row>
    <row r="242" spans="1:8" ht="133.5" customHeight="1">
      <c r="A242" s="34" t="s">
        <v>362</v>
      </c>
      <c r="B242" s="35" t="s">
        <v>450</v>
      </c>
      <c r="C242" s="36" t="s">
        <v>162</v>
      </c>
      <c r="D242" s="31">
        <v>41.1</v>
      </c>
      <c r="E242" s="31">
        <v>43</v>
      </c>
      <c r="F242" s="47">
        <v>44.7</v>
      </c>
      <c r="G242" s="5"/>
      <c r="H242" s="1"/>
    </row>
    <row r="243" spans="1:8" ht="198" customHeight="1">
      <c r="A243" s="34" t="s">
        <v>568</v>
      </c>
      <c r="B243" s="35" t="s">
        <v>569</v>
      </c>
      <c r="C243" s="36" t="s">
        <v>227</v>
      </c>
      <c r="D243" s="31">
        <v>15.5</v>
      </c>
      <c r="E243" s="31">
        <v>16.2</v>
      </c>
      <c r="F243" s="47">
        <v>16.9</v>
      </c>
      <c r="G243" s="5"/>
      <c r="H243" s="1"/>
    </row>
    <row r="244" spans="1:8" ht="129" customHeight="1">
      <c r="A244" s="41" t="s">
        <v>345</v>
      </c>
      <c r="B244" s="42" t="s">
        <v>346</v>
      </c>
      <c r="C244" s="43"/>
      <c r="D244" s="53">
        <f>D246+D248+D245+D247</f>
        <v>1103</v>
      </c>
      <c r="E244" s="53">
        <f>E246+E248+E245+E247</f>
        <v>1153.7</v>
      </c>
      <c r="F244" s="54">
        <f>F246+F248+F245+F247</f>
        <v>1199.8</v>
      </c>
      <c r="G244" s="5"/>
      <c r="H244" s="1"/>
    </row>
    <row r="245" spans="1:8" ht="121.5" customHeight="1">
      <c r="A245" s="34" t="s">
        <v>394</v>
      </c>
      <c r="B245" s="35" t="s">
        <v>346</v>
      </c>
      <c r="C245" s="36" t="s">
        <v>168</v>
      </c>
      <c r="D245" s="31">
        <v>0.4</v>
      </c>
      <c r="E245" s="31">
        <v>0.4</v>
      </c>
      <c r="F245" s="47">
        <v>0.4</v>
      </c>
      <c r="G245" s="5"/>
      <c r="H245" s="1"/>
    </row>
    <row r="246" spans="1:8" ht="267.75">
      <c r="A246" s="34" t="s">
        <v>283</v>
      </c>
      <c r="B246" s="35" t="s">
        <v>284</v>
      </c>
      <c r="C246" s="36" t="s">
        <v>172</v>
      </c>
      <c r="D246" s="31">
        <v>637.8</v>
      </c>
      <c r="E246" s="31">
        <v>667.2</v>
      </c>
      <c r="F246" s="47">
        <v>693.8</v>
      </c>
      <c r="G246" s="5"/>
      <c r="H246" s="1"/>
    </row>
    <row r="247" spans="1:8" ht="118.5" customHeight="1">
      <c r="A247" s="34" t="s">
        <v>399</v>
      </c>
      <c r="B247" s="35" t="s">
        <v>304</v>
      </c>
      <c r="C247" s="36" t="s">
        <v>491</v>
      </c>
      <c r="D247" s="31">
        <v>164.8</v>
      </c>
      <c r="E247" s="31">
        <v>172.3</v>
      </c>
      <c r="F247" s="47">
        <v>179.2</v>
      </c>
      <c r="G247" s="5"/>
      <c r="H247" s="1"/>
    </row>
    <row r="248" spans="1:8" ht="118.5" customHeight="1">
      <c r="A248" s="34" t="s">
        <v>303</v>
      </c>
      <c r="B248" s="35" t="s">
        <v>304</v>
      </c>
      <c r="C248" s="36" t="s">
        <v>236</v>
      </c>
      <c r="D248" s="31">
        <v>300</v>
      </c>
      <c r="E248" s="31">
        <v>313.8</v>
      </c>
      <c r="F248" s="47">
        <v>326.4</v>
      </c>
      <c r="G248" s="5"/>
      <c r="H248" s="1"/>
    </row>
    <row r="249" spans="1:8" ht="130.5" customHeight="1">
      <c r="A249" s="41" t="s">
        <v>359</v>
      </c>
      <c r="B249" s="42" t="s">
        <v>302</v>
      </c>
      <c r="C249" s="43"/>
      <c r="D249" s="53">
        <f>D250</f>
        <v>529.2</v>
      </c>
      <c r="E249" s="53">
        <f>E250</f>
        <v>553.6</v>
      </c>
      <c r="F249" s="54">
        <f>F250</f>
        <v>575.7</v>
      </c>
      <c r="G249" s="5"/>
      <c r="H249" s="1"/>
    </row>
    <row r="250" spans="1:8" ht="134.25" customHeight="1">
      <c r="A250" s="34" t="s">
        <v>301</v>
      </c>
      <c r="B250" s="35" t="s">
        <v>302</v>
      </c>
      <c r="C250" s="36" t="s">
        <v>491</v>
      </c>
      <c r="D250" s="31">
        <v>529.2</v>
      </c>
      <c r="E250" s="31">
        <v>553.6</v>
      </c>
      <c r="F250" s="47">
        <v>575.7</v>
      </c>
      <c r="G250" s="5"/>
      <c r="H250" s="1"/>
    </row>
    <row r="251" spans="1:8" ht="119.25" customHeight="1">
      <c r="A251" s="41" t="s">
        <v>347</v>
      </c>
      <c r="B251" s="42" t="s">
        <v>306</v>
      </c>
      <c r="C251" s="43"/>
      <c r="D251" s="53">
        <f>D252+D253+D254</f>
        <v>378</v>
      </c>
      <c r="E251" s="53">
        <f>E252+E253+E254</f>
        <v>395.50000000000006</v>
      </c>
      <c r="F251" s="54">
        <f>F252+F253+F254</f>
        <v>411.29999999999995</v>
      </c>
      <c r="G251" s="10"/>
      <c r="H251" s="1"/>
    </row>
    <row r="252" spans="1:8" ht="99" customHeight="1">
      <c r="A252" s="34" t="s">
        <v>305</v>
      </c>
      <c r="B252" s="35" t="s">
        <v>306</v>
      </c>
      <c r="C252" s="36" t="s">
        <v>236</v>
      </c>
      <c r="D252" s="31">
        <v>198.2</v>
      </c>
      <c r="E252" s="31">
        <v>207.4</v>
      </c>
      <c r="F252" s="47">
        <v>215.7</v>
      </c>
      <c r="G252" s="5"/>
      <c r="H252" s="1"/>
    </row>
    <row r="253" spans="1:8" ht="99.75" customHeight="1">
      <c r="A253" s="34" t="s">
        <v>307</v>
      </c>
      <c r="B253" s="35" t="s">
        <v>306</v>
      </c>
      <c r="C253" s="36" t="s">
        <v>203</v>
      </c>
      <c r="D253" s="31">
        <v>129.8</v>
      </c>
      <c r="E253" s="31">
        <v>135.8</v>
      </c>
      <c r="F253" s="47">
        <v>141.2</v>
      </c>
      <c r="G253" s="5"/>
      <c r="H253" s="1"/>
    </row>
    <row r="254" spans="1:9" ht="258.75" customHeight="1">
      <c r="A254" s="34" t="s">
        <v>285</v>
      </c>
      <c r="B254" s="35" t="s">
        <v>387</v>
      </c>
      <c r="C254" s="36" t="s">
        <v>172</v>
      </c>
      <c r="D254" s="31">
        <v>50</v>
      </c>
      <c r="E254" s="31">
        <v>52.3</v>
      </c>
      <c r="F254" s="47">
        <v>54.4</v>
      </c>
      <c r="G254" s="20"/>
      <c r="H254" s="2"/>
      <c r="I254" s="2"/>
    </row>
    <row r="255" spans="1:9" ht="87" customHeight="1">
      <c r="A255" s="38" t="s">
        <v>348</v>
      </c>
      <c r="B255" s="39" t="s">
        <v>293</v>
      </c>
      <c r="C255" s="40"/>
      <c r="D255" s="53">
        <f>D256</f>
        <v>1</v>
      </c>
      <c r="E255" s="53">
        <f>E256</f>
        <v>1</v>
      </c>
      <c r="F255" s="54">
        <f>F256</f>
        <v>1.1</v>
      </c>
      <c r="G255" s="20"/>
      <c r="H255" s="2"/>
      <c r="I255" s="2"/>
    </row>
    <row r="256" spans="1:8" ht="81.75" customHeight="1">
      <c r="A256" s="34" t="s">
        <v>292</v>
      </c>
      <c r="B256" s="35" t="s">
        <v>293</v>
      </c>
      <c r="C256" s="36" t="s">
        <v>168</v>
      </c>
      <c r="D256" s="31">
        <v>1</v>
      </c>
      <c r="E256" s="31">
        <v>1</v>
      </c>
      <c r="F256" s="47">
        <v>1.1</v>
      </c>
      <c r="G256" s="5"/>
      <c r="H256" s="1"/>
    </row>
    <row r="257" spans="1:8" ht="97.5" customHeight="1">
      <c r="A257" s="41" t="s">
        <v>349</v>
      </c>
      <c r="B257" s="42" t="s">
        <v>350</v>
      </c>
      <c r="C257" s="43"/>
      <c r="D257" s="53">
        <f>D258+D260+D259</f>
        <v>383.3</v>
      </c>
      <c r="E257" s="53">
        <f>E258+E260+E259</f>
        <v>401</v>
      </c>
      <c r="F257" s="54">
        <f>F258+F260+F259</f>
        <v>417</v>
      </c>
      <c r="G257" s="5"/>
      <c r="H257" s="1"/>
    </row>
    <row r="258" spans="1:6" ht="195" customHeight="1">
      <c r="A258" s="28" t="s">
        <v>308</v>
      </c>
      <c r="B258" s="29" t="s">
        <v>265</v>
      </c>
      <c r="C258" s="30" t="s">
        <v>203</v>
      </c>
      <c r="D258" s="32">
        <v>275</v>
      </c>
      <c r="E258" s="32">
        <v>287.6</v>
      </c>
      <c r="F258" s="48">
        <v>299.2</v>
      </c>
    </row>
    <row r="259" spans="1:6" ht="195" customHeight="1">
      <c r="A259" s="28" t="s">
        <v>576</v>
      </c>
      <c r="B259" s="29" t="s">
        <v>265</v>
      </c>
      <c r="C259" s="30" t="s">
        <v>237</v>
      </c>
      <c r="D259" s="32">
        <v>78.3</v>
      </c>
      <c r="E259" s="32">
        <v>82</v>
      </c>
      <c r="F259" s="48">
        <v>85.2</v>
      </c>
    </row>
    <row r="260" spans="1:6" ht="135.75" customHeight="1">
      <c r="A260" s="74" t="s">
        <v>381</v>
      </c>
      <c r="B260" s="75" t="s">
        <v>267</v>
      </c>
      <c r="C260" s="76" t="s">
        <v>153</v>
      </c>
      <c r="D260" s="77">
        <v>30</v>
      </c>
      <c r="E260" s="77">
        <v>31.4</v>
      </c>
      <c r="F260" s="78">
        <v>32.6</v>
      </c>
    </row>
    <row r="261" spans="1:7" s="1" customFormat="1" ht="20.25" customHeight="1">
      <c r="A261" s="88" t="s">
        <v>123</v>
      </c>
      <c r="B261" s="90" t="s">
        <v>69</v>
      </c>
      <c r="C261" s="91"/>
      <c r="D261" s="92">
        <f>D262+D365</f>
        <v>20854204.45313</v>
      </c>
      <c r="E261" s="92">
        <f>E262+E365</f>
        <v>19016521.5</v>
      </c>
      <c r="F261" s="89">
        <f>F262+F365</f>
        <v>11181751.4</v>
      </c>
      <c r="G261" s="5"/>
    </row>
    <row r="262" spans="1:7" s="1" customFormat="1" ht="47.25">
      <c r="A262" s="98" t="s">
        <v>124</v>
      </c>
      <c r="B262" s="26" t="s">
        <v>70</v>
      </c>
      <c r="C262" s="61"/>
      <c r="D262" s="62">
        <f>D263+D266+D335+D349</f>
        <v>20500482.8</v>
      </c>
      <c r="E262" s="62">
        <f>E263+E266+E335+E349</f>
        <v>19016521.5</v>
      </c>
      <c r="F262" s="99">
        <f>F263+F266+F335+F349</f>
        <v>11181751.4</v>
      </c>
      <c r="G262" s="5"/>
    </row>
    <row r="263" spans="1:7" s="1" customFormat="1" ht="38.25" customHeight="1">
      <c r="A263" s="81" t="s">
        <v>232</v>
      </c>
      <c r="B263" s="95" t="s">
        <v>490</v>
      </c>
      <c r="C263" s="96"/>
      <c r="D263" s="97">
        <f>D264+D265</f>
        <v>8631552.6</v>
      </c>
      <c r="E263" s="97">
        <f>E264+E265</f>
        <v>8140511.3</v>
      </c>
      <c r="F263" s="82">
        <f>F264+F265</f>
        <v>8140511.3</v>
      </c>
      <c r="G263" s="5"/>
    </row>
    <row r="264" spans="1:6" ht="47.25" customHeight="1">
      <c r="A264" s="93" t="s">
        <v>595</v>
      </c>
      <c r="B264" s="187" t="s">
        <v>71</v>
      </c>
      <c r="C264" s="117" t="s">
        <v>237</v>
      </c>
      <c r="D264" s="127">
        <v>7948056.6</v>
      </c>
      <c r="E264" s="128">
        <v>8140511.3</v>
      </c>
      <c r="F264" s="94">
        <v>8140511.3</v>
      </c>
    </row>
    <row r="265" spans="1:6" ht="66" customHeight="1">
      <c r="A265" s="93" t="s">
        <v>596</v>
      </c>
      <c r="B265" s="187" t="s">
        <v>235</v>
      </c>
      <c r="C265" s="117" t="s">
        <v>237</v>
      </c>
      <c r="D265" s="129">
        <v>683496</v>
      </c>
      <c r="E265" s="128"/>
      <c r="F265" s="94"/>
    </row>
    <row r="266" spans="1:7" s="1" customFormat="1" ht="57" customHeight="1">
      <c r="A266" s="130" t="s">
        <v>233</v>
      </c>
      <c r="B266" s="176" t="s">
        <v>156</v>
      </c>
      <c r="C266" s="169"/>
      <c r="D266" s="62">
        <f>SUM(D267:D334)</f>
        <v>9873139.499999998</v>
      </c>
      <c r="E266" s="62">
        <f>SUM(E267:E334)</f>
        <v>9555355.9</v>
      </c>
      <c r="F266" s="99">
        <f>SUM(F267:F334)</f>
        <v>1751297.1999999997</v>
      </c>
      <c r="G266" s="5"/>
    </row>
    <row r="267" spans="1:7" s="1" customFormat="1" ht="65.25" customHeight="1">
      <c r="A267" s="121" t="s">
        <v>597</v>
      </c>
      <c r="B267" s="188" t="s">
        <v>598</v>
      </c>
      <c r="C267" s="170" t="s">
        <v>718</v>
      </c>
      <c r="D267" s="125">
        <v>102340.9</v>
      </c>
      <c r="E267" s="125">
        <v>102340.9</v>
      </c>
      <c r="F267" s="124">
        <v>102340.9</v>
      </c>
      <c r="G267" s="5"/>
    </row>
    <row r="268" spans="1:7" s="1" customFormat="1" ht="51" customHeight="1">
      <c r="A268" s="126" t="s">
        <v>599</v>
      </c>
      <c r="B268" s="189" t="s">
        <v>600</v>
      </c>
      <c r="C268" s="63" t="s">
        <v>719</v>
      </c>
      <c r="D268" s="66">
        <v>4314.6</v>
      </c>
      <c r="E268" s="66">
        <v>4318</v>
      </c>
      <c r="F268" s="107"/>
      <c r="G268" s="5"/>
    </row>
    <row r="269" spans="1:7" s="1" customFormat="1" ht="81.75" customHeight="1">
      <c r="A269" s="106" t="s">
        <v>601</v>
      </c>
      <c r="B269" s="177" t="s">
        <v>602</v>
      </c>
      <c r="C269" s="36" t="s">
        <v>491</v>
      </c>
      <c r="D269" s="66">
        <v>3843.1</v>
      </c>
      <c r="E269" s="66"/>
      <c r="F269" s="107">
        <v>92531.5</v>
      </c>
      <c r="G269" s="5"/>
    </row>
    <row r="270" spans="1:7" s="1" customFormat="1" ht="98.25" customHeight="1">
      <c r="A270" s="105" t="s">
        <v>603</v>
      </c>
      <c r="B270" s="190" t="s">
        <v>463</v>
      </c>
      <c r="C270" s="104" t="s">
        <v>194</v>
      </c>
      <c r="D270" s="100">
        <v>2435.2</v>
      </c>
      <c r="E270" s="100">
        <v>2546.8</v>
      </c>
      <c r="F270" s="102"/>
      <c r="G270" s="5"/>
    </row>
    <row r="271" spans="1:7" s="1" customFormat="1" ht="94.5" customHeight="1">
      <c r="A271" s="101" t="s">
        <v>604</v>
      </c>
      <c r="B271" s="190" t="s">
        <v>204</v>
      </c>
      <c r="C271" s="104" t="s">
        <v>222</v>
      </c>
      <c r="D271" s="100">
        <v>47799.9</v>
      </c>
      <c r="E271" s="100">
        <v>47799.9</v>
      </c>
      <c r="F271" s="102">
        <v>46949.1</v>
      </c>
      <c r="G271" s="5"/>
    </row>
    <row r="272" spans="1:7" s="1" customFormat="1" ht="80.25" customHeight="1">
      <c r="A272" s="106" t="s">
        <v>605</v>
      </c>
      <c r="B272" s="189" t="s">
        <v>464</v>
      </c>
      <c r="C272" s="63" t="s">
        <v>174</v>
      </c>
      <c r="D272" s="66">
        <v>715874.9</v>
      </c>
      <c r="E272" s="66">
        <v>446662.8</v>
      </c>
      <c r="F272" s="107">
        <v>154876.1</v>
      </c>
      <c r="G272" s="5"/>
    </row>
    <row r="273" spans="1:7" s="1" customFormat="1" ht="114" customHeight="1">
      <c r="A273" s="106" t="s">
        <v>606</v>
      </c>
      <c r="B273" s="189" t="s">
        <v>205</v>
      </c>
      <c r="C273" s="63" t="s">
        <v>224</v>
      </c>
      <c r="D273" s="66">
        <v>118.8</v>
      </c>
      <c r="E273" s="66">
        <v>128.7</v>
      </c>
      <c r="F273" s="107">
        <v>495</v>
      </c>
      <c r="G273" s="5"/>
    </row>
    <row r="274" spans="1:7" s="1" customFormat="1" ht="99" customHeight="1">
      <c r="A274" s="120" t="s">
        <v>607</v>
      </c>
      <c r="B274" s="188" t="s">
        <v>608</v>
      </c>
      <c r="C274" s="76" t="s">
        <v>162</v>
      </c>
      <c r="D274" s="125">
        <v>11150.5</v>
      </c>
      <c r="E274" s="125">
        <v>12597.9</v>
      </c>
      <c r="F274" s="124"/>
      <c r="G274" s="5"/>
    </row>
    <row r="275" spans="1:7" s="1" customFormat="1" ht="93.75" customHeight="1">
      <c r="A275" s="118" t="s">
        <v>609</v>
      </c>
      <c r="B275" s="188" t="s">
        <v>610</v>
      </c>
      <c r="C275" s="117" t="s">
        <v>236</v>
      </c>
      <c r="D275" s="114">
        <v>23957.2</v>
      </c>
      <c r="E275" s="114">
        <v>26378.4</v>
      </c>
      <c r="F275" s="116"/>
      <c r="G275" s="5"/>
    </row>
    <row r="276" spans="1:7" s="1" customFormat="1" ht="143.25" customHeight="1">
      <c r="A276" s="106" t="s">
        <v>611</v>
      </c>
      <c r="B276" s="189" t="s">
        <v>465</v>
      </c>
      <c r="C276" s="30" t="s">
        <v>236</v>
      </c>
      <c r="D276" s="64">
        <v>35392.5</v>
      </c>
      <c r="E276" s="64">
        <v>35392.5</v>
      </c>
      <c r="F276" s="113">
        <v>34677.5</v>
      </c>
      <c r="G276" s="5"/>
    </row>
    <row r="277" spans="1:7" s="1" customFormat="1" ht="64.5" customHeight="1">
      <c r="A277" s="118" t="s">
        <v>612</v>
      </c>
      <c r="B277" s="188" t="s">
        <v>613</v>
      </c>
      <c r="C277" s="170" t="s">
        <v>174</v>
      </c>
      <c r="D277" s="114">
        <v>718114.7</v>
      </c>
      <c r="E277" s="114">
        <v>722115.4</v>
      </c>
      <c r="F277" s="116"/>
      <c r="G277" s="5"/>
    </row>
    <row r="278" spans="1:7" s="1" customFormat="1" ht="96.75" customHeight="1">
      <c r="A278" s="106" t="s">
        <v>614</v>
      </c>
      <c r="B278" s="189" t="s">
        <v>466</v>
      </c>
      <c r="C278" s="36" t="s">
        <v>162</v>
      </c>
      <c r="D278" s="64">
        <v>45175.7</v>
      </c>
      <c r="E278" s="64">
        <v>62804.8</v>
      </c>
      <c r="F278" s="113"/>
      <c r="G278" s="5"/>
    </row>
    <row r="279" spans="1:7" s="1" customFormat="1" ht="50.25" customHeight="1">
      <c r="A279" s="118" t="s">
        <v>615</v>
      </c>
      <c r="B279" s="188" t="s">
        <v>219</v>
      </c>
      <c r="C279" s="76" t="s">
        <v>162</v>
      </c>
      <c r="D279" s="114">
        <v>20929.9</v>
      </c>
      <c r="E279" s="114">
        <v>62093.7</v>
      </c>
      <c r="F279" s="116"/>
      <c r="G279" s="5"/>
    </row>
    <row r="280" spans="1:7" s="1" customFormat="1" ht="48.75" customHeight="1">
      <c r="A280" s="121" t="s">
        <v>616</v>
      </c>
      <c r="B280" s="188" t="s">
        <v>467</v>
      </c>
      <c r="C280" s="76" t="s">
        <v>162</v>
      </c>
      <c r="D280" s="114">
        <v>173881.7</v>
      </c>
      <c r="E280" s="114"/>
      <c r="F280" s="116"/>
      <c r="G280" s="5"/>
    </row>
    <row r="281" spans="1:7" s="1" customFormat="1" ht="62.25" customHeight="1">
      <c r="A281" s="123" t="s">
        <v>617</v>
      </c>
      <c r="B281" s="189" t="s">
        <v>468</v>
      </c>
      <c r="C281" s="30" t="s">
        <v>236</v>
      </c>
      <c r="D281" s="64"/>
      <c r="E281" s="64">
        <v>27459.1</v>
      </c>
      <c r="F281" s="113"/>
      <c r="G281" s="5"/>
    </row>
    <row r="282" spans="1:7" s="1" customFormat="1" ht="63.75" customHeight="1">
      <c r="A282" s="120" t="s">
        <v>618</v>
      </c>
      <c r="B282" s="188" t="s">
        <v>469</v>
      </c>
      <c r="C282" s="117" t="s">
        <v>236</v>
      </c>
      <c r="D282" s="114"/>
      <c r="E282" s="114">
        <v>59640.2</v>
      </c>
      <c r="F282" s="116"/>
      <c r="G282" s="5"/>
    </row>
    <row r="283" spans="1:7" s="1" customFormat="1" ht="51.75" customHeight="1">
      <c r="A283" s="106" t="s">
        <v>619</v>
      </c>
      <c r="B283" s="189" t="s">
        <v>206</v>
      </c>
      <c r="C283" s="30" t="s">
        <v>236</v>
      </c>
      <c r="D283" s="64">
        <v>23052.4</v>
      </c>
      <c r="E283" s="64">
        <v>23052.4</v>
      </c>
      <c r="F283" s="113">
        <v>22635.2</v>
      </c>
      <c r="G283" s="5"/>
    </row>
    <row r="284" spans="1:7" s="1" customFormat="1" ht="65.25" customHeight="1">
      <c r="A284" s="118" t="s">
        <v>620</v>
      </c>
      <c r="B284" s="188" t="s">
        <v>207</v>
      </c>
      <c r="C284" s="117" t="s">
        <v>236</v>
      </c>
      <c r="D284" s="119">
        <v>7342.8</v>
      </c>
      <c r="E284" s="114">
        <v>7342.8</v>
      </c>
      <c r="F284" s="116">
        <v>7261.8</v>
      </c>
      <c r="G284" s="5"/>
    </row>
    <row r="285" spans="1:7" s="1" customFormat="1" ht="66.75" customHeight="1">
      <c r="A285" s="118" t="s">
        <v>621</v>
      </c>
      <c r="B285" s="188" t="s">
        <v>470</v>
      </c>
      <c r="C285" s="76" t="s">
        <v>162</v>
      </c>
      <c r="D285" s="114">
        <v>128450.4</v>
      </c>
      <c r="E285" s="114">
        <v>92029.9</v>
      </c>
      <c r="F285" s="116"/>
      <c r="G285" s="5"/>
    </row>
    <row r="286" spans="1:7" s="1" customFormat="1" ht="49.5" customHeight="1">
      <c r="A286" s="118" t="s">
        <v>622</v>
      </c>
      <c r="B286" s="188" t="s">
        <v>220</v>
      </c>
      <c r="C286" s="76" t="s">
        <v>162</v>
      </c>
      <c r="D286" s="114"/>
      <c r="E286" s="114">
        <v>20581.4</v>
      </c>
      <c r="F286" s="116"/>
      <c r="G286" s="5"/>
    </row>
    <row r="287" spans="1:7" s="1" customFormat="1" ht="64.5" customHeight="1">
      <c r="A287" s="106" t="s">
        <v>623</v>
      </c>
      <c r="B287" s="189" t="s">
        <v>208</v>
      </c>
      <c r="C287" s="36" t="s">
        <v>194</v>
      </c>
      <c r="D287" s="64">
        <v>5806.3</v>
      </c>
      <c r="E287" s="64"/>
      <c r="F287" s="113"/>
      <c r="G287" s="5"/>
    </row>
    <row r="288" spans="1:7" s="1" customFormat="1" ht="78.75" customHeight="1">
      <c r="A288" s="106" t="s">
        <v>624</v>
      </c>
      <c r="B288" s="189" t="s">
        <v>216</v>
      </c>
      <c r="C288" s="36" t="s">
        <v>194</v>
      </c>
      <c r="D288" s="64">
        <v>4427.9</v>
      </c>
      <c r="E288" s="64">
        <v>4607.3</v>
      </c>
      <c r="F288" s="113"/>
      <c r="G288" s="5"/>
    </row>
    <row r="289" spans="1:7" s="1" customFormat="1" ht="65.25" customHeight="1">
      <c r="A289" s="101" t="s">
        <v>625</v>
      </c>
      <c r="B289" s="190" t="s">
        <v>471</v>
      </c>
      <c r="C289" s="111" t="s">
        <v>195</v>
      </c>
      <c r="D289" s="108"/>
      <c r="E289" s="108">
        <v>4968.7</v>
      </c>
      <c r="F289" s="110"/>
      <c r="G289" s="5"/>
    </row>
    <row r="290" spans="1:7" s="1" customFormat="1" ht="126.75" customHeight="1">
      <c r="A290" s="101" t="s">
        <v>626</v>
      </c>
      <c r="B290" s="190" t="s">
        <v>627</v>
      </c>
      <c r="C290" s="103" t="s">
        <v>162</v>
      </c>
      <c r="D290" s="108">
        <v>14850</v>
      </c>
      <c r="E290" s="108">
        <v>24750</v>
      </c>
      <c r="F290" s="110"/>
      <c r="G290" s="5"/>
    </row>
    <row r="291" spans="1:7" s="1" customFormat="1" ht="128.25" customHeight="1">
      <c r="A291" s="106" t="s">
        <v>628</v>
      </c>
      <c r="B291" s="189" t="s">
        <v>629</v>
      </c>
      <c r="C291" s="36" t="s">
        <v>171</v>
      </c>
      <c r="D291" s="64">
        <v>2590.8</v>
      </c>
      <c r="E291" s="64">
        <v>3060</v>
      </c>
      <c r="F291" s="113">
        <v>4590</v>
      </c>
      <c r="G291" s="5"/>
    </row>
    <row r="292" spans="1:7" s="1" customFormat="1" ht="80.25" customHeight="1">
      <c r="A292" s="106" t="s">
        <v>630</v>
      </c>
      <c r="B292" s="189" t="s">
        <v>631</v>
      </c>
      <c r="C292" s="36" t="s">
        <v>171</v>
      </c>
      <c r="D292" s="64"/>
      <c r="E292" s="64">
        <v>14499.8</v>
      </c>
      <c r="F292" s="113"/>
      <c r="G292" s="5"/>
    </row>
    <row r="293" spans="1:7" s="1" customFormat="1" ht="49.5" customHeight="1">
      <c r="A293" s="101" t="s">
        <v>632</v>
      </c>
      <c r="B293" s="190" t="s">
        <v>472</v>
      </c>
      <c r="C293" s="172" t="s">
        <v>224</v>
      </c>
      <c r="D293" s="108">
        <v>4900</v>
      </c>
      <c r="E293" s="108">
        <v>8013.4</v>
      </c>
      <c r="F293" s="110"/>
      <c r="G293" s="5"/>
    </row>
    <row r="294" spans="1:7" s="1" customFormat="1" ht="66.75" customHeight="1">
      <c r="A294" s="109" t="s">
        <v>633</v>
      </c>
      <c r="B294" s="191" t="s">
        <v>473</v>
      </c>
      <c r="C294" s="104" t="s">
        <v>174</v>
      </c>
      <c r="D294" s="108">
        <v>886430.7</v>
      </c>
      <c r="E294" s="108"/>
      <c r="F294" s="110"/>
      <c r="G294" s="5"/>
    </row>
    <row r="295" spans="1:7" s="1" customFormat="1" ht="84" customHeight="1">
      <c r="A295" s="85" t="s">
        <v>634</v>
      </c>
      <c r="B295" s="192" t="s">
        <v>477</v>
      </c>
      <c r="C295" s="153" t="s">
        <v>162</v>
      </c>
      <c r="D295" s="154">
        <v>410974.1</v>
      </c>
      <c r="E295" s="154">
        <v>410974</v>
      </c>
      <c r="F295" s="84">
        <v>415121.4</v>
      </c>
      <c r="G295" s="5"/>
    </row>
    <row r="296" spans="1:7" s="1" customFormat="1" ht="78.75" customHeight="1">
      <c r="A296" s="115" t="s">
        <v>635</v>
      </c>
      <c r="B296" s="193" t="s">
        <v>636</v>
      </c>
      <c r="C296" s="76" t="s">
        <v>162</v>
      </c>
      <c r="D296" s="114">
        <v>76223.6</v>
      </c>
      <c r="E296" s="114">
        <v>380891.3</v>
      </c>
      <c r="F296" s="116"/>
      <c r="G296" s="5"/>
    </row>
    <row r="297" spans="1:7" s="1" customFormat="1" ht="98.25" customHeight="1">
      <c r="A297" s="112" t="s">
        <v>637</v>
      </c>
      <c r="B297" s="194" t="s">
        <v>721</v>
      </c>
      <c r="C297" s="63" t="s">
        <v>222</v>
      </c>
      <c r="D297" s="64"/>
      <c r="E297" s="64">
        <v>30901.4</v>
      </c>
      <c r="F297" s="113"/>
      <c r="G297" s="5"/>
    </row>
    <row r="298" spans="1:7" s="1" customFormat="1" ht="84" customHeight="1">
      <c r="A298" s="112" t="s">
        <v>638</v>
      </c>
      <c r="B298" s="194" t="s">
        <v>475</v>
      </c>
      <c r="C298" s="36" t="s">
        <v>171</v>
      </c>
      <c r="D298" s="64">
        <v>100000</v>
      </c>
      <c r="E298" s="64">
        <v>210000</v>
      </c>
      <c r="F298" s="113"/>
      <c r="G298" s="5"/>
    </row>
    <row r="299" spans="1:7" s="1" customFormat="1" ht="79.5" customHeight="1">
      <c r="A299" s="112" t="s">
        <v>639</v>
      </c>
      <c r="B299" s="194" t="s">
        <v>476</v>
      </c>
      <c r="C299" s="30" t="s">
        <v>718</v>
      </c>
      <c r="D299" s="64">
        <v>189995.6</v>
      </c>
      <c r="E299" s="64">
        <v>348906.4</v>
      </c>
      <c r="F299" s="113"/>
      <c r="G299" s="5"/>
    </row>
    <row r="300" spans="1:7" s="1" customFormat="1" ht="63.75" customHeight="1">
      <c r="A300" s="112" t="s">
        <v>640</v>
      </c>
      <c r="B300" s="194" t="s">
        <v>641</v>
      </c>
      <c r="C300" s="30" t="s">
        <v>718</v>
      </c>
      <c r="D300" s="64">
        <v>3660</v>
      </c>
      <c r="E300" s="64">
        <v>17820</v>
      </c>
      <c r="F300" s="113">
        <v>17820</v>
      </c>
      <c r="G300" s="5"/>
    </row>
    <row r="301" spans="1:7" s="1" customFormat="1" ht="64.5" customHeight="1">
      <c r="A301" s="109" t="s">
        <v>642</v>
      </c>
      <c r="B301" s="191" t="s">
        <v>484</v>
      </c>
      <c r="C301" s="111" t="s">
        <v>718</v>
      </c>
      <c r="D301" s="108"/>
      <c r="E301" s="108">
        <v>55959.7</v>
      </c>
      <c r="F301" s="110">
        <v>55959.7</v>
      </c>
      <c r="G301" s="5"/>
    </row>
    <row r="302" spans="1:7" s="1" customFormat="1" ht="80.25" customHeight="1">
      <c r="A302" s="112" t="s">
        <v>643</v>
      </c>
      <c r="B302" s="194" t="s">
        <v>485</v>
      </c>
      <c r="C302" s="36" t="s">
        <v>162</v>
      </c>
      <c r="D302" s="64">
        <v>36186.2</v>
      </c>
      <c r="E302" s="64">
        <v>46679.2</v>
      </c>
      <c r="F302" s="113"/>
      <c r="G302" s="5"/>
    </row>
    <row r="303" spans="1:7" s="1" customFormat="1" ht="53.25" customHeight="1">
      <c r="A303" s="109" t="s">
        <v>644</v>
      </c>
      <c r="B303" s="191" t="s">
        <v>645</v>
      </c>
      <c r="C303" s="111" t="s">
        <v>236</v>
      </c>
      <c r="D303" s="108">
        <v>362545.1</v>
      </c>
      <c r="E303" s="108">
        <v>362545.1</v>
      </c>
      <c r="F303" s="110"/>
      <c r="G303" s="5"/>
    </row>
    <row r="304" spans="1:7" s="1" customFormat="1" ht="67.5" customHeight="1">
      <c r="A304" s="112" t="s">
        <v>646</v>
      </c>
      <c r="B304" s="194" t="s">
        <v>647</v>
      </c>
      <c r="C304" s="30" t="s">
        <v>172</v>
      </c>
      <c r="D304" s="64">
        <v>45085.4</v>
      </c>
      <c r="E304" s="64"/>
      <c r="F304" s="113"/>
      <c r="G304" s="5"/>
    </row>
    <row r="305" spans="1:7" s="1" customFormat="1" ht="129.75" customHeight="1">
      <c r="A305" s="140" t="s">
        <v>648</v>
      </c>
      <c r="B305" s="199" t="s">
        <v>649</v>
      </c>
      <c r="C305" s="28" t="s">
        <v>236</v>
      </c>
      <c r="D305" s="64">
        <v>14525.5</v>
      </c>
      <c r="E305" s="64">
        <v>14513.7</v>
      </c>
      <c r="F305" s="113">
        <v>14281</v>
      </c>
      <c r="G305" s="5"/>
    </row>
    <row r="306" spans="1:7" s="1" customFormat="1" ht="67.5" customHeight="1">
      <c r="A306" s="140" t="s">
        <v>650</v>
      </c>
      <c r="B306" s="200" t="s">
        <v>728</v>
      </c>
      <c r="C306" s="30" t="s">
        <v>172</v>
      </c>
      <c r="D306" s="64">
        <v>2695118.8</v>
      </c>
      <c r="E306" s="64">
        <v>3548381.9</v>
      </c>
      <c r="F306" s="113"/>
      <c r="G306" s="5"/>
    </row>
    <row r="307" spans="1:7" s="1" customFormat="1" ht="96" customHeight="1">
      <c r="A307" s="156" t="s">
        <v>651</v>
      </c>
      <c r="B307" s="201" t="s">
        <v>209</v>
      </c>
      <c r="C307" s="111" t="s">
        <v>236</v>
      </c>
      <c r="D307" s="108">
        <v>4055.5</v>
      </c>
      <c r="E307" s="108">
        <v>4055.5</v>
      </c>
      <c r="F307" s="110">
        <v>3995.4</v>
      </c>
      <c r="G307" s="5"/>
    </row>
    <row r="308" spans="1:7" s="1" customFormat="1" ht="65.25" customHeight="1">
      <c r="A308" s="155" t="s">
        <v>652</v>
      </c>
      <c r="B308" s="201" t="s">
        <v>653</v>
      </c>
      <c r="C308" s="111" t="s">
        <v>173</v>
      </c>
      <c r="D308" s="108">
        <v>192857.1</v>
      </c>
      <c r="E308" s="108">
        <v>222123.8</v>
      </c>
      <c r="F308" s="110"/>
      <c r="G308" s="5"/>
    </row>
    <row r="309" spans="1:7" s="1" customFormat="1" ht="68.25" customHeight="1">
      <c r="A309" s="157" t="s">
        <v>654</v>
      </c>
      <c r="B309" s="200" t="s">
        <v>210</v>
      </c>
      <c r="C309" s="63" t="s">
        <v>174</v>
      </c>
      <c r="D309" s="64">
        <v>8213.9</v>
      </c>
      <c r="E309" s="64">
        <v>7797.4</v>
      </c>
      <c r="F309" s="113">
        <v>7401.8</v>
      </c>
      <c r="G309" s="5"/>
    </row>
    <row r="310" spans="1:7" s="1" customFormat="1" ht="82.5" customHeight="1">
      <c r="A310" s="156" t="s">
        <v>655</v>
      </c>
      <c r="B310" s="201" t="s">
        <v>211</v>
      </c>
      <c r="C310" s="111" t="s">
        <v>173</v>
      </c>
      <c r="D310" s="108">
        <v>32298.3</v>
      </c>
      <c r="E310" s="108">
        <v>33113.3</v>
      </c>
      <c r="F310" s="110">
        <v>31641.7</v>
      </c>
      <c r="G310" s="5"/>
    </row>
    <row r="311" spans="1:7" s="1" customFormat="1" ht="78.75" customHeight="1">
      <c r="A311" s="157" t="s">
        <v>656</v>
      </c>
      <c r="B311" s="200" t="s">
        <v>212</v>
      </c>
      <c r="C311" s="30" t="s">
        <v>173</v>
      </c>
      <c r="D311" s="64">
        <v>12185.1</v>
      </c>
      <c r="E311" s="64">
        <v>12185.1</v>
      </c>
      <c r="F311" s="113">
        <v>11882.5</v>
      </c>
      <c r="G311" s="5"/>
    </row>
    <row r="312" spans="1:7" s="1" customFormat="1" ht="66.75" customHeight="1">
      <c r="A312" s="156" t="s">
        <v>657</v>
      </c>
      <c r="B312" s="201" t="s">
        <v>486</v>
      </c>
      <c r="C312" s="111" t="s">
        <v>718</v>
      </c>
      <c r="D312" s="108">
        <v>85401</v>
      </c>
      <c r="E312" s="108">
        <v>115499</v>
      </c>
      <c r="F312" s="110"/>
      <c r="G312" s="5"/>
    </row>
    <row r="313" spans="1:7" s="1" customFormat="1" ht="79.5" customHeight="1">
      <c r="A313" s="157" t="s">
        <v>658</v>
      </c>
      <c r="B313" s="200" t="s">
        <v>487</v>
      </c>
      <c r="C313" s="36" t="s">
        <v>162</v>
      </c>
      <c r="D313" s="64">
        <v>9254.5</v>
      </c>
      <c r="E313" s="64">
        <v>8424.9</v>
      </c>
      <c r="F313" s="113"/>
      <c r="G313" s="5"/>
    </row>
    <row r="314" spans="1:7" s="1" customFormat="1" ht="96" customHeight="1">
      <c r="A314" s="157" t="s">
        <v>659</v>
      </c>
      <c r="B314" s="200" t="s">
        <v>213</v>
      </c>
      <c r="C314" s="63" t="s">
        <v>222</v>
      </c>
      <c r="D314" s="64">
        <v>70705.4</v>
      </c>
      <c r="E314" s="64">
        <v>74645.9</v>
      </c>
      <c r="F314" s="113">
        <v>72967</v>
      </c>
      <c r="G314" s="5"/>
    </row>
    <row r="315" spans="1:7" s="1" customFormat="1" ht="72.75" customHeight="1">
      <c r="A315" s="157" t="s">
        <v>660</v>
      </c>
      <c r="B315" s="200" t="s">
        <v>215</v>
      </c>
      <c r="C315" s="30" t="s">
        <v>718</v>
      </c>
      <c r="D315" s="65">
        <v>216057</v>
      </c>
      <c r="E315" s="31">
        <v>216057</v>
      </c>
      <c r="F315" s="164">
        <v>216057</v>
      </c>
      <c r="G315" s="5"/>
    </row>
    <row r="316" spans="1:7" s="1" customFormat="1" ht="63">
      <c r="A316" s="156" t="s">
        <v>661</v>
      </c>
      <c r="B316" s="201" t="s">
        <v>221</v>
      </c>
      <c r="C316" s="111" t="s">
        <v>718</v>
      </c>
      <c r="D316" s="149">
        <v>144858.7</v>
      </c>
      <c r="E316" s="60">
        <v>144858.7</v>
      </c>
      <c r="F316" s="158">
        <v>144858.7</v>
      </c>
      <c r="G316" s="5"/>
    </row>
    <row r="317" spans="1:7" s="1" customFormat="1" ht="63">
      <c r="A317" s="157" t="s">
        <v>662</v>
      </c>
      <c r="B317" s="200" t="s">
        <v>663</v>
      </c>
      <c r="C317" s="30" t="s">
        <v>203</v>
      </c>
      <c r="D317" s="65"/>
      <c r="E317" s="31"/>
      <c r="F317" s="164">
        <v>62465</v>
      </c>
      <c r="G317" s="5"/>
    </row>
    <row r="318" spans="1:7" s="1" customFormat="1" ht="63" customHeight="1">
      <c r="A318" s="156" t="s">
        <v>664</v>
      </c>
      <c r="B318" s="201" t="s">
        <v>483</v>
      </c>
      <c r="C318" s="104" t="s">
        <v>174</v>
      </c>
      <c r="D318" s="149"/>
      <c r="E318" s="60">
        <v>12113.2</v>
      </c>
      <c r="F318" s="158">
        <v>10353.7</v>
      </c>
      <c r="G318" s="5"/>
    </row>
    <row r="319" spans="1:7" s="1" customFormat="1" ht="66" customHeight="1">
      <c r="A319" s="157" t="s">
        <v>665</v>
      </c>
      <c r="B319" s="200" t="s">
        <v>170</v>
      </c>
      <c r="C319" s="30" t="s">
        <v>173</v>
      </c>
      <c r="D319" s="65">
        <v>2767.2</v>
      </c>
      <c r="E319" s="31"/>
      <c r="F319" s="164"/>
      <c r="G319" s="5"/>
    </row>
    <row r="320" spans="1:7" s="1" customFormat="1" ht="69" customHeight="1">
      <c r="A320" s="159" t="s">
        <v>666</v>
      </c>
      <c r="B320" s="201" t="s">
        <v>214</v>
      </c>
      <c r="C320" s="111" t="s">
        <v>173</v>
      </c>
      <c r="D320" s="160">
        <v>9097.3</v>
      </c>
      <c r="E320" s="60">
        <v>12196.1</v>
      </c>
      <c r="F320" s="158">
        <v>19519.9</v>
      </c>
      <c r="G320" s="5"/>
    </row>
    <row r="321" spans="1:7" s="1" customFormat="1" ht="66" customHeight="1">
      <c r="A321" s="165" t="s">
        <v>667</v>
      </c>
      <c r="B321" s="200" t="s">
        <v>482</v>
      </c>
      <c r="C321" s="30" t="s">
        <v>173</v>
      </c>
      <c r="D321" s="31">
        <v>54156.9</v>
      </c>
      <c r="E321" s="31">
        <v>180437.6</v>
      </c>
      <c r="F321" s="164"/>
      <c r="G321" s="5"/>
    </row>
    <row r="322" spans="1:7" s="1" customFormat="1" ht="66" customHeight="1">
      <c r="A322" s="165" t="s">
        <v>668</v>
      </c>
      <c r="B322" s="200" t="s">
        <v>481</v>
      </c>
      <c r="C322" s="36" t="s">
        <v>162</v>
      </c>
      <c r="D322" s="67">
        <v>230575.4</v>
      </c>
      <c r="E322" s="31">
        <v>360761.4</v>
      </c>
      <c r="F322" s="166"/>
      <c r="G322" s="5"/>
    </row>
    <row r="323" spans="1:7" s="1" customFormat="1" ht="96.75" customHeight="1">
      <c r="A323" s="159" t="s">
        <v>669</v>
      </c>
      <c r="B323" s="201" t="s">
        <v>480</v>
      </c>
      <c r="C323" s="103" t="s">
        <v>171</v>
      </c>
      <c r="D323" s="160">
        <v>572030.8</v>
      </c>
      <c r="E323" s="60">
        <v>54504.8</v>
      </c>
      <c r="F323" s="158"/>
      <c r="G323" s="5"/>
    </row>
    <row r="324" spans="1:7" s="1" customFormat="1" ht="51" customHeight="1">
      <c r="A324" s="156" t="s">
        <v>670</v>
      </c>
      <c r="B324" s="201" t="s">
        <v>479</v>
      </c>
      <c r="C324" s="111" t="s">
        <v>236</v>
      </c>
      <c r="D324" s="149">
        <v>14917.7</v>
      </c>
      <c r="E324" s="60">
        <v>14917.7</v>
      </c>
      <c r="F324" s="158"/>
      <c r="G324" s="5"/>
    </row>
    <row r="325" spans="1:7" s="1" customFormat="1" ht="81" customHeight="1">
      <c r="A325" s="156" t="s">
        <v>671</v>
      </c>
      <c r="B325" s="201" t="s">
        <v>478</v>
      </c>
      <c r="C325" s="111" t="s">
        <v>236</v>
      </c>
      <c r="D325" s="149">
        <v>74671.9</v>
      </c>
      <c r="E325" s="60">
        <v>74671.9</v>
      </c>
      <c r="F325" s="158"/>
      <c r="G325" s="5"/>
    </row>
    <row r="326" spans="1:7" s="1" customFormat="1" ht="65.25" customHeight="1">
      <c r="A326" s="163" t="s">
        <v>672</v>
      </c>
      <c r="B326" s="200" t="s">
        <v>673</v>
      </c>
      <c r="C326" s="30" t="s">
        <v>718</v>
      </c>
      <c r="D326" s="67">
        <v>7313.6</v>
      </c>
      <c r="E326" s="31">
        <v>26151.5</v>
      </c>
      <c r="F326" s="164">
        <v>32388.4</v>
      </c>
      <c r="G326" s="5"/>
    </row>
    <row r="327" spans="1:7" s="1" customFormat="1" ht="50.25" customHeight="1">
      <c r="A327" s="161" t="s">
        <v>674</v>
      </c>
      <c r="B327" s="201" t="s">
        <v>675</v>
      </c>
      <c r="C327" s="103" t="s">
        <v>162</v>
      </c>
      <c r="D327" s="149">
        <v>746268.2</v>
      </c>
      <c r="E327" s="60"/>
      <c r="F327" s="158"/>
      <c r="G327" s="5"/>
    </row>
    <row r="328" spans="1:7" s="1" customFormat="1" ht="96" customHeight="1">
      <c r="A328" s="148" t="s">
        <v>676</v>
      </c>
      <c r="B328" s="200" t="s">
        <v>730</v>
      </c>
      <c r="C328" s="30" t="s">
        <v>236</v>
      </c>
      <c r="D328" s="68">
        <v>55326.2</v>
      </c>
      <c r="E328" s="69">
        <v>144891.4</v>
      </c>
      <c r="F328" s="162">
        <v>142226.9</v>
      </c>
      <c r="G328" s="5"/>
    </row>
    <row r="329" spans="1:7" s="1" customFormat="1" ht="69.75" customHeight="1">
      <c r="A329" s="122" t="s">
        <v>677</v>
      </c>
      <c r="B329" s="190" t="s">
        <v>678</v>
      </c>
      <c r="C329" s="103" t="s">
        <v>194</v>
      </c>
      <c r="D329" s="149"/>
      <c r="E329" s="60">
        <v>78000</v>
      </c>
      <c r="F329" s="146">
        <v>26000</v>
      </c>
      <c r="G329" s="5"/>
    </row>
    <row r="330" spans="1:7" s="1" customFormat="1" ht="111" customHeight="1">
      <c r="A330" s="122" t="s">
        <v>679</v>
      </c>
      <c r="B330" s="190" t="s">
        <v>680</v>
      </c>
      <c r="C330" s="103" t="s">
        <v>162</v>
      </c>
      <c r="D330" s="149">
        <v>22785.4</v>
      </c>
      <c r="E330" s="60"/>
      <c r="F330" s="146"/>
      <c r="G330" s="5"/>
    </row>
    <row r="331" spans="1:7" s="1" customFormat="1" ht="93.75" customHeight="1">
      <c r="A331" s="148" t="s">
        <v>681</v>
      </c>
      <c r="B331" s="200" t="s">
        <v>218</v>
      </c>
      <c r="C331" s="63" t="s">
        <v>222</v>
      </c>
      <c r="D331" s="64">
        <v>76900</v>
      </c>
      <c r="E331" s="64"/>
      <c r="F331" s="113"/>
      <c r="G331" s="5"/>
    </row>
    <row r="332" spans="1:7" s="1" customFormat="1" ht="130.5" customHeight="1">
      <c r="A332" s="147" t="s">
        <v>682</v>
      </c>
      <c r="B332" s="191" t="s">
        <v>683</v>
      </c>
      <c r="C332" s="104" t="s">
        <v>174</v>
      </c>
      <c r="D332" s="108">
        <v>76773.6</v>
      </c>
      <c r="E332" s="108">
        <v>105000</v>
      </c>
      <c r="F332" s="110"/>
      <c r="G332" s="5"/>
    </row>
    <row r="333" spans="1:7" s="1" customFormat="1" ht="126" customHeight="1">
      <c r="A333" s="148" t="s">
        <v>684</v>
      </c>
      <c r="B333" s="194" t="s">
        <v>217</v>
      </c>
      <c r="C333" s="36" t="s">
        <v>194</v>
      </c>
      <c r="D333" s="64">
        <v>24110.6</v>
      </c>
      <c r="E333" s="64"/>
      <c r="F333" s="113"/>
      <c r="G333" s="5"/>
    </row>
    <row r="334" spans="1:7" s="1" customFormat="1" ht="80.25" customHeight="1">
      <c r="A334" s="148" t="s">
        <v>685</v>
      </c>
      <c r="B334" s="200" t="s">
        <v>474</v>
      </c>
      <c r="C334" s="30" t="s">
        <v>172</v>
      </c>
      <c r="D334" s="64">
        <v>212063</v>
      </c>
      <c r="E334" s="64">
        <v>410192.2</v>
      </c>
      <c r="F334" s="113"/>
      <c r="G334" s="5"/>
    </row>
    <row r="335" spans="1:7" s="1" customFormat="1" ht="33" customHeight="1">
      <c r="A335" s="150" t="s">
        <v>698</v>
      </c>
      <c r="B335" s="198" t="s">
        <v>160</v>
      </c>
      <c r="C335" s="103"/>
      <c r="D335" s="152">
        <f>SUM(D336:D348)</f>
        <v>854187.6000000001</v>
      </c>
      <c r="E335" s="152">
        <f>SUM(E336:E348)</f>
        <v>904385.3</v>
      </c>
      <c r="F335" s="151">
        <f>SUM(F336:F348)</f>
        <v>873673.8999999999</v>
      </c>
      <c r="G335" s="5"/>
    </row>
    <row r="336" spans="1:7" s="1" customFormat="1" ht="81" customHeight="1">
      <c r="A336" s="101" t="s">
        <v>686</v>
      </c>
      <c r="B336" s="190" t="s">
        <v>461</v>
      </c>
      <c r="C336" s="103" t="s">
        <v>491</v>
      </c>
      <c r="D336" s="108">
        <v>23210</v>
      </c>
      <c r="E336" s="108">
        <v>37400</v>
      </c>
      <c r="F336" s="110"/>
      <c r="G336" s="5"/>
    </row>
    <row r="337" spans="1:7" s="1" customFormat="1" ht="81.75" customHeight="1">
      <c r="A337" s="101" t="s">
        <v>687</v>
      </c>
      <c r="B337" s="190" t="s">
        <v>462</v>
      </c>
      <c r="C337" s="111" t="s">
        <v>237</v>
      </c>
      <c r="D337" s="108">
        <v>23487.5</v>
      </c>
      <c r="E337" s="108">
        <v>24531.1</v>
      </c>
      <c r="F337" s="110">
        <v>25384.4</v>
      </c>
      <c r="G337" s="5"/>
    </row>
    <row r="338" spans="1:7" s="1" customFormat="1" ht="96" customHeight="1">
      <c r="A338" s="106" t="s">
        <v>688</v>
      </c>
      <c r="B338" s="189" t="s">
        <v>169</v>
      </c>
      <c r="C338" s="36" t="s">
        <v>227</v>
      </c>
      <c r="D338" s="64">
        <v>30.3</v>
      </c>
      <c r="E338" s="64">
        <v>39.3</v>
      </c>
      <c r="F338" s="113">
        <v>13</v>
      </c>
      <c r="G338" s="5"/>
    </row>
    <row r="339" spans="1:7" s="1" customFormat="1" ht="80.25" customHeight="1">
      <c r="A339" s="106" t="s">
        <v>689</v>
      </c>
      <c r="B339" s="189" t="s">
        <v>158</v>
      </c>
      <c r="C339" s="36" t="s">
        <v>491</v>
      </c>
      <c r="D339" s="64">
        <v>5418.4</v>
      </c>
      <c r="E339" s="64">
        <v>5404.1</v>
      </c>
      <c r="F339" s="113">
        <v>5404.1</v>
      </c>
      <c r="G339" s="5"/>
    </row>
    <row r="340" spans="1:7" s="1" customFormat="1" ht="144" customHeight="1">
      <c r="A340" s="106" t="s">
        <v>453</v>
      </c>
      <c r="B340" s="189" t="s">
        <v>724</v>
      </c>
      <c r="C340" s="63" t="s">
        <v>222</v>
      </c>
      <c r="D340" s="64">
        <v>9207.1</v>
      </c>
      <c r="E340" s="64">
        <v>9192.1</v>
      </c>
      <c r="F340" s="113">
        <v>9176.6</v>
      </c>
      <c r="G340" s="5"/>
    </row>
    <row r="341" spans="1:7" s="1" customFormat="1" ht="94.5" customHeight="1">
      <c r="A341" s="106" t="s">
        <v>690</v>
      </c>
      <c r="B341" s="189" t="s">
        <v>720</v>
      </c>
      <c r="C341" s="63" t="s">
        <v>222</v>
      </c>
      <c r="D341" s="64">
        <v>14853.3</v>
      </c>
      <c r="E341" s="64">
        <v>15022.8</v>
      </c>
      <c r="F341" s="113">
        <v>15044.4</v>
      </c>
      <c r="G341" s="5"/>
    </row>
    <row r="342" spans="1:7" s="1" customFormat="1" ht="97.5" customHeight="1">
      <c r="A342" s="101" t="s">
        <v>691</v>
      </c>
      <c r="B342" s="190" t="s">
        <v>725</v>
      </c>
      <c r="C342" s="103" t="s">
        <v>222</v>
      </c>
      <c r="D342" s="175">
        <v>18094.9</v>
      </c>
      <c r="E342" s="175">
        <v>20111.9</v>
      </c>
      <c r="F342" s="145">
        <v>20024.1</v>
      </c>
      <c r="G342" s="5"/>
    </row>
    <row r="343" spans="1:7" s="1" customFormat="1" ht="96" customHeight="1">
      <c r="A343" s="106" t="s">
        <v>692</v>
      </c>
      <c r="B343" s="189" t="s">
        <v>225</v>
      </c>
      <c r="C343" s="63" t="s">
        <v>174</v>
      </c>
      <c r="D343" s="69">
        <v>85818.2</v>
      </c>
      <c r="E343" s="69">
        <v>89251.1</v>
      </c>
      <c r="F343" s="181">
        <v>92819.3</v>
      </c>
      <c r="G343" s="5"/>
    </row>
    <row r="344" spans="1:7" s="1" customFormat="1" ht="126" customHeight="1">
      <c r="A344" s="106" t="s">
        <v>693</v>
      </c>
      <c r="B344" s="189" t="s">
        <v>726</v>
      </c>
      <c r="C344" s="63" t="s">
        <v>174</v>
      </c>
      <c r="D344" s="70">
        <v>29.2</v>
      </c>
      <c r="E344" s="70">
        <v>29.9</v>
      </c>
      <c r="F344" s="144">
        <v>30.7</v>
      </c>
      <c r="G344" s="5"/>
    </row>
    <row r="345" spans="1:7" s="1" customFormat="1" ht="49.5" customHeight="1">
      <c r="A345" s="83" t="s">
        <v>694</v>
      </c>
      <c r="B345" s="197" t="s">
        <v>157</v>
      </c>
      <c r="C345" s="173" t="s">
        <v>174</v>
      </c>
      <c r="D345" s="143">
        <v>461651.3</v>
      </c>
      <c r="E345" s="143">
        <v>461588.9</v>
      </c>
      <c r="F345" s="86">
        <v>461566.6</v>
      </c>
      <c r="G345" s="5"/>
    </row>
    <row r="346" spans="1:7" s="1" customFormat="1" ht="111" customHeight="1">
      <c r="A346" s="106" t="s">
        <v>695</v>
      </c>
      <c r="B346" s="189" t="s">
        <v>727</v>
      </c>
      <c r="C346" s="63" t="s">
        <v>224</v>
      </c>
      <c r="D346" s="71">
        <v>136420.8</v>
      </c>
      <c r="E346" s="71">
        <v>146758</v>
      </c>
      <c r="F346" s="142">
        <v>151575</v>
      </c>
      <c r="G346" s="5"/>
    </row>
    <row r="347" spans="1:7" s="1" customFormat="1" ht="98.25" customHeight="1">
      <c r="A347" s="106" t="s">
        <v>696</v>
      </c>
      <c r="B347" s="189" t="s">
        <v>226</v>
      </c>
      <c r="C347" s="36" t="s">
        <v>491</v>
      </c>
      <c r="D347" s="72">
        <v>18322.8</v>
      </c>
      <c r="E347" s="72">
        <v>34739.6</v>
      </c>
      <c r="F347" s="141">
        <v>30141.5</v>
      </c>
      <c r="G347" s="5"/>
    </row>
    <row r="348" spans="1:7" s="1" customFormat="1" ht="51.75" customHeight="1">
      <c r="A348" s="83" t="s">
        <v>697</v>
      </c>
      <c r="B348" s="197" t="s">
        <v>159</v>
      </c>
      <c r="C348" s="179" t="s">
        <v>237</v>
      </c>
      <c r="D348" s="180">
        <v>57643.8</v>
      </c>
      <c r="E348" s="180">
        <v>60316.5</v>
      </c>
      <c r="F348" s="87">
        <v>62494.2</v>
      </c>
      <c r="G348" s="5"/>
    </row>
    <row r="349" spans="1:7" s="1" customFormat="1" ht="15.75">
      <c r="A349" s="132" t="s">
        <v>234</v>
      </c>
      <c r="B349" s="178" t="s">
        <v>161</v>
      </c>
      <c r="C349" s="134"/>
      <c r="D349" s="135">
        <f>SUM(D350:D364)</f>
        <v>1141603.1</v>
      </c>
      <c r="E349" s="135">
        <f>SUM(E350:E364)</f>
        <v>416269</v>
      </c>
      <c r="F349" s="133">
        <f>SUM(F350:F364)</f>
        <v>416269</v>
      </c>
      <c r="G349" s="5"/>
    </row>
    <row r="350" spans="1:6" ht="65.25" customHeight="1">
      <c r="A350" s="140" t="s">
        <v>699</v>
      </c>
      <c r="B350" s="200" t="s">
        <v>228</v>
      </c>
      <c r="C350" s="30" t="s">
        <v>236</v>
      </c>
      <c r="D350" s="72">
        <v>38820.7</v>
      </c>
      <c r="E350" s="72">
        <v>38820.7</v>
      </c>
      <c r="F350" s="141">
        <v>38820.7</v>
      </c>
    </row>
    <row r="351" spans="1:6" ht="78.75" customHeight="1">
      <c r="A351" s="136" t="s">
        <v>700</v>
      </c>
      <c r="B351" s="202" t="s">
        <v>455</v>
      </c>
      <c r="C351" s="117" t="s">
        <v>236</v>
      </c>
      <c r="D351" s="131">
        <v>28537.5</v>
      </c>
      <c r="E351" s="131"/>
      <c r="F351" s="137"/>
    </row>
    <row r="352" spans="1:6" ht="82.5" customHeight="1">
      <c r="A352" s="136" t="s">
        <v>701</v>
      </c>
      <c r="B352" s="188" t="s">
        <v>229</v>
      </c>
      <c r="C352" s="117" t="s">
        <v>236</v>
      </c>
      <c r="D352" s="131">
        <v>40135.4</v>
      </c>
      <c r="E352" s="131"/>
      <c r="F352" s="137"/>
    </row>
    <row r="353" spans="1:6" ht="285" customHeight="1">
      <c r="A353" s="140" t="s">
        <v>702</v>
      </c>
      <c r="B353" s="189" t="s">
        <v>488</v>
      </c>
      <c r="C353" s="30" t="s">
        <v>236</v>
      </c>
      <c r="D353" s="72">
        <v>1233.8</v>
      </c>
      <c r="E353" s="72"/>
      <c r="F353" s="141"/>
    </row>
    <row r="354" spans="1:6" ht="80.25" customHeight="1">
      <c r="A354" s="140" t="s">
        <v>703</v>
      </c>
      <c r="B354" s="189" t="s">
        <v>704</v>
      </c>
      <c r="C354" s="36" t="s">
        <v>171</v>
      </c>
      <c r="D354" s="72">
        <v>10695.4</v>
      </c>
      <c r="E354" s="72"/>
      <c r="F354" s="141"/>
    </row>
    <row r="355" spans="1:6" ht="80.25" customHeight="1">
      <c r="A355" s="136" t="s">
        <v>705</v>
      </c>
      <c r="B355" s="188" t="s">
        <v>706</v>
      </c>
      <c r="C355" s="174" t="s">
        <v>224</v>
      </c>
      <c r="D355" s="131">
        <v>7196.1</v>
      </c>
      <c r="E355" s="131"/>
      <c r="F355" s="137"/>
    </row>
    <row r="356" spans="1:6" ht="99" customHeight="1">
      <c r="A356" s="140" t="s">
        <v>707</v>
      </c>
      <c r="B356" s="196" t="s">
        <v>722</v>
      </c>
      <c r="C356" s="171" t="s">
        <v>224</v>
      </c>
      <c r="D356" s="72">
        <v>83503.3</v>
      </c>
      <c r="E356" s="72"/>
      <c r="F356" s="182"/>
    </row>
    <row r="357" spans="1:6" ht="98.25" customHeight="1">
      <c r="A357" s="138" t="s">
        <v>708</v>
      </c>
      <c r="B357" s="199" t="s">
        <v>723</v>
      </c>
      <c r="C357" s="203" t="s">
        <v>224</v>
      </c>
      <c r="D357" s="131">
        <v>8716.9</v>
      </c>
      <c r="E357" s="131"/>
      <c r="F357" s="183"/>
    </row>
    <row r="358" spans="1:6" ht="96.75" customHeight="1">
      <c r="A358" s="136" t="s">
        <v>709</v>
      </c>
      <c r="B358" s="202" t="s">
        <v>456</v>
      </c>
      <c r="C358" s="76" t="s">
        <v>162</v>
      </c>
      <c r="D358" s="131">
        <v>325291.7</v>
      </c>
      <c r="E358" s="131">
        <v>328416.5</v>
      </c>
      <c r="F358" s="137">
        <v>328416.5</v>
      </c>
    </row>
    <row r="359" spans="1:6" ht="96" customHeight="1">
      <c r="A359" s="140" t="s">
        <v>710</v>
      </c>
      <c r="B359" s="189" t="s">
        <v>454</v>
      </c>
      <c r="C359" s="36" t="s">
        <v>222</v>
      </c>
      <c r="D359" s="72">
        <v>342741.9</v>
      </c>
      <c r="E359" s="185"/>
      <c r="F359" s="186"/>
    </row>
    <row r="360" spans="1:6" ht="79.5" customHeight="1">
      <c r="A360" s="140" t="s">
        <v>711</v>
      </c>
      <c r="B360" s="189" t="s">
        <v>712</v>
      </c>
      <c r="C360" s="30" t="s">
        <v>172</v>
      </c>
      <c r="D360" s="72">
        <v>155199.5</v>
      </c>
      <c r="E360" s="185"/>
      <c r="F360" s="186"/>
    </row>
    <row r="361" spans="1:6" ht="188.25" customHeight="1">
      <c r="A361" s="136" t="s">
        <v>714</v>
      </c>
      <c r="B361" s="188" t="s">
        <v>715</v>
      </c>
      <c r="C361" s="76" t="s">
        <v>162</v>
      </c>
      <c r="D361" s="184">
        <v>47653.2</v>
      </c>
      <c r="E361" s="128">
        <v>48773</v>
      </c>
      <c r="F361" s="139">
        <v>48773</v>
      </c>
    </row>
    <row r="362" spans="1:6" ht="110.25" customHeight="1">
      <c r="A362" s="136" t="s">
        <v>713</v>
      </c>
      <c r="B362" s="205" t="s">
        <v>729</v>
      </c>
      <c r="C362" s="204" t="s">
        <v>718</v>
      </c>
      <c r="D362" s="128">
        <v>46644.8</v>
      </c>
      <c r="E362" s="128"/>
      <c r="F362" s="139"/>
    </row>
    <row r="363" spans="1:6" ht="63" customHeight="1">
      <c r="A363" s="106" t="s">
        <v>716</v>
      </c>
      <c r="B363" s="189" t="s">
        <v>231</v>
      </c>
      <c r="C363" s="30" t="s">
        <v>173</v>
      </c>
      <c r="D363" s="69">
        <v>5000</v>
      </c>
      <c r="E363" s="69"/>
      <c r="F363" s="181"/>
    </row>
    <row r="364" spans="1:6" ht="96.75" customHeight="1">
      <c r="A364" s="106" t="s">
        <v>717</v>
      </c>
      <c r="B364" s="189" t="s">
        <v>230</v>
      </c>
      <c r="C364" s="30" t="s">
        <v>236</v>
      </c>
      <c r="D364" s="69">
        <v>232.9</v>
      </c>
      <c r="E364" s="69">
        <v>258.8</v>
      </c>
      <c r="F364" s="181">
        <v>258.8</v>
      </c>
    </row>
    <row r="365" spans="1:7" s="1" customFormat="1" ht="51" customHeight="1">
      <c r="A365" s="167" t="s">
        <v>459</v>
      </c>
      <c r="B365" s="195" t="s">
        <v>460</v>
      </c>
      <c r="C365" s="25"/>
      <c r="D365" s="73">
        <f>D366</f>
        <v>353721.65313</v>
      </c>
      <c r="E365" s="73">
        <f>E366</f>
        <v>0</v>
      </c>
      <c r="F365" s="168">
        <f>F366</f>
        <v>0</v>
      </c>
      <c r="G365" s="5"/>
    </row>
    <row r="366" spans="1:7" s="1" customFormat="1" ht="145.5" customHeight="1">
      <c r="A366" s="140" t="s">
        <v>457</v>
      </c>
      <c r="B366" s="189" t="s">
        <v>458</v>
      </c>
      <c r="C366" s="63" t="s">
        <v>222</v>
      </c>
      <c r="D366" s="69">
        <v>353721.65313</v>
      </c>
      <c r="E366" s="72"/>
      <c r="F366" s="141"/>
      <c r="G366" s="5"/>
    </row>
    <row r="367" spans="1:7" s="1" customFormat="1" ht="15.75">
      <c r="A367" s="208" t="s">
        <v>72</v>
      </c>
      <c r="B367" s="209"/>
      <c r="C367" s="209"/>
      <c r="D367" s="79">
        <f>D9+D261</f>
        <v>45837506.95313</v>
      </c>
      <c r="E367" s="79">
        <f>E9+E261</f>
        <v>44701424.8</v>
      </c>
      <c r="F367" s="80">
        <f>F9+F261</f>
        <v>35822808.2</v>
      </c>
      <c r="G367" s="5"/>
    </row>
  </sheetData>
  <sheetProtection/>
  <mergeCells count="10">
    <mergeCell ref="B6:B7"/>
    <mergeCell ref="C6:C7"/>
    <mergeCell ref="D6:F6"/>
    <mergeCell ref="A367:C367"/>
    <mergeCell ref="H8:J8"/>
    <mergeCell ref="A1:F1"/>
    <mergeCell ref="A2:F2"/>
    <mergeCell ref="A3:F3"/>
    <mergeCell ref="A4:F4"/>
    <mergeCell ref="A6:A7"/>
  </mergeCells>
  <printOptions/>
  <pageMargins left="0.7874015748031497" right="0.984251968503937" top="1.1811023622047245" bottom="0.7874015748031497" header="0.31496062992125984" footer="0.31496062992125984"/>
  <pageSetup fitToHeight="0" fitToWidth="1" horizontalDpi="600" verticalDpi="600" orientation="landscape" paperSize="9" scale="8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POI XSSF rep:2.39.2.148</dc:description>
  <cp:lastModifiedBy>MF-VedTV</cp:lastModifiedBy>
  <cp:lastPrinted>2022-10-21T09:22:24Z</cp:lastPrinted>
  <dcterms:created xsi:type="dcterms:W3CDTF">2016-09-21T07:36:09Z</dcterms:created>
  <dcterms:modified xsi:type="dcterms:W3CDTF">2022-10-26T08:58:27Z</dcterms:modified>
  <cp:category/>
  <cp:version/>
  <cp:contentType/>
  <cp:contentStatus/>
</cp:coreProperties>
</file>