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0" yWindow="0" windowWidth="14265" windowHeight="12780" activeTab="0"/>
  </bookViews>
  <sheets>
    <sheet name="Лист1" sheetId="1" r:id="rId1"/>
  </sheets>
  <definedNames>
    <definedName name="Z_0D333E0A_023F_4A0F_AFCF_455FF86E8F1C_.wvu.PrintTitles" localSheetId="0" hidden="1">'Лист1'!$3:$3</definedName>
    <definedName name="Z_0D333E0A_023F_4A0F_AFCF_455FF86E8F1C_.wvu.Rows" localSheetId="0" hidden="1">'Лист1'!#REF!</definedName>
    <definedName name="Z_10FD03BE_D855_4A07_BA9F_265837F56355_.wvu.PrintTitles" localSheetId="0" hidden="1">'Лист1'!$3:$3</definedName>
    <definedName name="Z_10FD03BE_D855_4A07_BA9F_265837F56355_.wvu.Rows" localSheetId="0" hidden="1">'Лист1'!#REF!</definedName>
    <definedName name="Z_81998413_CF83_4ED2_AB2F_F4227D333400_.wvu.PrintTitles" localSheetId="0" hidden="1">'Лист1'!$3:$3</definedName>
    <definedName name="Z_81998413_CF83_4ED2_AB2F_F4227D333400_.wvu.Rows" localSheetId="0" hidden="1">'Лист1'!#REF!</definedName>
    <definedName name="Z_F971DBA1_6A30_4395_AB81_F90A51F612A2_.wvu.PrintTitles" localSheetId="0" hidden="1">'Лист1'!$3:$3</definedName>
    <definedName name="Z_F971DBA1_6A30_4395_AB81_F90A51F612A2_.wvu.Rows" localSheetId="0" hidden="1">'Лист1'!#REF!</definedName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<sst xmlns="http://schemas.openxmlformats.org/spreadsheetml/2006/main" count="73" uniqueCount="73">
  <si>
    <t>НАЛОГОВЫЕ И НЕНАЛОГОВЫЕ ДОХОДЫ</t>
  </si>
  <si>
    <t>Единый налог на вмененный доход для отдельных видов деятельности</t>
  </si>
  <si>
    <t>Субвенции бюджетам бюджетной системы Российской Федерации</t>
  </si>
  <si>
    <t>Налог на прибыль организаций</t>
  </si>
  <si>
    <t>Налог на доходы физических лиц</t>
  </si>
  <si>
    <t>Транспортный налог</t>
  </si>
  <si>
    <t>Налог, взимаемый в связи с применением патентной системы налогообложения</t>
  </si>
  <si>
    <t>БЕЗВОЗМЕЗДНЫЕ ПОСТУПЛЕНИЯ</t>
  </si>
  <si>
    <t>Земельный налог</t>
  </si>
  <si>
    <t>Налог на имущество организаций</t>
  </si>
  <si>
    <t>Единый сельскохозяйственный налог</t>
  </si>
  <si>
    <t>ПРОЧИЕ БЕЗВОЗМЕЗДНЫЕ ПОСТУПЛЕНИЯ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</si>
  <si>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</si>
  <si>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</si>
  <si>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</si>
  <si>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Налог на имущество физических лиц</t>
  </si>
  <si>
    <t>НАЛОГИ НА ПРИБЫЛЬ, ДОХОДЫ</t>
  </si>
  <si>
    <t>Иные межбюджетные трансферты</t>
  </si>
  <si>
    <t>Налог на игорный бизнес</t>
  </si>
  <si>
    <t>Субсидии бюджетам бюджетной системы Российской Федерации (межбюджетные субсидии)</t>
  </si>
  <si>
    <t>Налог на добычу полезных ископаемых</t>
  </si>
  <si>
    <t>НАЛОГИ НА СОВОКУПНЫЙ ДОХОД</t>
  </si>
  <si>
    <t>НАЛОГИ НА ИМУЩЕСТВО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</si>
  <si>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</si>
  <si>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</si>
  <si>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</si>
  <si>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</t>
  </si>
  <si>
    <t>Дотации бюджетам бюджетной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</si>
  <si>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</si>
  <si>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ГОСУДАРСТВЕННЫХ (МУНИЦИПАЛЬНЫХ) ОРГАНИЗАЦИЙ</t>
  </si>
  <si>
    <t>Код бюджетной классификации</t>
  </si>
  <si>
    <t>Наименование доходов</t>
  </si>
  <si>
    <t>Утвержденные бюджетные назначения (годовой план), тыс. руб.</t>
  </si>
  <si>
    <t>Темп роста к соответствующему периоду прошлого года, %</t>
  </si>
  <si>
    <t>000 10000000000000000</t>
  </si>
  <si>
    <t>000 10100000000000000</t>
  </si>
  <si>
    <t>000 10101000000000110</t>
  </si>
  <si>
    <t>000 10102000010000110</t>
  </si>
  <si>
    <t>000 10300000000000000</t>
  </si>
  <si>
    <t>000 10302000010000110</t>
  </si>
  <si>
    <t>000 10500000000000000</t>
  </si>
  <si>
    <t>000 10501000000000110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</si>
  <si>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</si>
  <si>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</si>
  <si>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</si>
  <si>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</si>
  <si>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</si>
  <si>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000 10602000020000110</t>
  </si>
  <si>
    <t>000 10604000020000110</t>
  </si>
  <si>
    <t>000 10605000020000110</t>
  </si>
  <si>
    <t>000 10606000000000110</t>
  </si>
  <si>
    <t>000 10700000000000000</t>
  </si>
  <si>
    <t>000 10701000010000110</t>
  </si>
  <si>
    <t>000 20000000000000000</t>
  </si>
  <si>
    <t>000 20200000000000000</t>
  </si>
  <si>
    <t>000 20210000000000150</t>
  </si>
  <si>
    <t>000 20220000000000150</t>
  </si>
  <si>
    <t>000 20230000000000150</t>
  </si>
  <si>
    <t>000 20240000000000150</t>
  </si>
  <si>
    <t>000 20300000000000000</t>
  </si>
  <si>
    <t>000 20700000000000000</t>
  </si>
  <si>
    <t>000 21800000000000000</t>
  </si>
  <si>
    <t>000 21900000000000000</t>
  </si>
  <si>
    <t xml:space="preserve">ИНЫЕ </t>
  </si>
  <si>
    <t>Налог на профессиональный доход</t>
  </si>
  <si>
    <t>000 10506000010000110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</si>
  <si>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(ф. 0503317))</t>
  </si>
  <si>
    <t>СВЕДЕНИЯ                                                                                                                                                                                                                          об исполнении консолидированного бюджета Республики Марий Эл по доходам в разрезе видов доходов                                                     по состоянию на 01.04.2023 в сравнении с запланированными значениями на 2023 год                                                                                                                   и соответствующим периодом прошлого года</t>
  </si>
  <si>
    <t>Фактически исполнено по состоянию на 01.04.2023, тыс. руб.</t>
  </si>
  <si>
    <t>% исполнения годового плана по состоянию на 01.04.2023</t>
  </si>
  <si>
    <t>Фактически исполнено по состоянию на 01.04.2022, тыс. руб.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</si>
  <si>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</si>
  <si>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000 20800000000000000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</si>
</sst>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_-* #,##0.0\ _₽_-;\-* #,##0.0\ _₽_-;_-* &quot;-&quot;??\ _₽_-;_-@_-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/>
      <protection/>
    </xf>
    <xf numFmtId="0" fontId="29" fillId="0" borderId="2">
      <alignment horizontal="left" wrapText="1" indent="2"/>
      <protection/>
    </xf>
    <xf numFmtId="49" fontId="29" fillId="0" borderId="0">
      <alignment/>
      <protection/>
    </xf>
    <xf numFmtId="49" fontId="29" fillId="0" borderId="3">
      <alignment horizontal="center"/>
      <protection/>
    </xf>
    <xf numFmtId="49" fontId="29" fillId="0" borderId="4">
      <alignment horizontal="center"/>
      <protection/>
    </xf>
    <xf numFmtId="49" fontId="29" fillId="0" borderId="4">
      <alignment horizontal="center"/>
      <protection/>
    </xf>
    <xf numFmtId="4" fontId="29" fillId="0" borderId="4">
      <alignment horizontal="right" shrinkToFit="1"/>
      <protection/>
    </xf>
    <xf numFmtId="4" fontId="29" fillId="0" borderId="4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5" applyNumberFormat="0" applyAlignment="0" applyProtection="0"/>
    <xf numFmtId="0" fontId="31" fillId="27" borderId="6" applyNumberFormat="0" applyAlignment="0" applyProtection="0"/>
    <xf numFmtId="0" fontId="32" fillId="27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28" borderId="11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2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172" fontId="45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172" fontId="45" fillId="0" borderId="14" xfId="0" applyNumberFormat="1" applyFont="1" applyFill="1" applyBorder="1" applyAlignment="1">
      <alignment horizontal="center" vertical="center" wrapText="1" shrinkToFit="1"/>
    </xf>
    <xf numFmtId="49" fontId="45" fillId="0" borderId="14" xfId="0" applyNumberFormat="1" applyFont="1" applyFill="1" applyBorder="1" applyAlignment="1">
      <alignment horizontal="center" vertical="center" wrapText="1" shrinkToFit="1"/>
    </xf>
    <xf numFmtId="178" fontId="46" fillId="0" borderId="0" xfId="0" applyNumberFormat="1" applyFont="1" applyAlignment="1">
      <alignment/>
    </xf>
    <xf numFmtId="172" fontId="46" fillId="0" borderId="15" xfId="0" applyNumberFormat="1" applyFont="1" applyFill="1" applyBorder="1" applyAlignment="1">
      <alignment vertical="top" wrapText="1" shrinkToFit="1"/>
    </xf>
    <xf numFmtId="49" fontId="46" fillId="0" borderId="15" xfId="0" applyNumberFormat="1" applyFont="1" applyFill="1" applyBorder="1" applyAlignment="1">
      <alignment horizontal="center" vertical="top" wrapText="1" shrinkToFit="1"/>
    </xf>
    <xf numFmtId="172" fontId="2" fillId="0" borderId="15" xfId="0" applyNumberFormat="1" applyFont="1" applyFill="1" applyBorder="1" applyAlignment="1">
      <alignment vertical="top" wrapText="1" shrinkToFit="1"/>
    </xf>
    <xf numFmtId="49" fontId="2" fillId="0" borderId="15" xfId="0" applyNumberFormat="1" applyFont="1" applyFill="1" applyBorder="1" applyAlignment="1">
      <alignment horizontal="center" vertical="top" wrapText="1" shrinkToFit="1"/>
    </xf>
    <xf numFmtId="172" fontId="3" fillId="0" borderId="15" xfId="0" applyNumberFormat="1" applyFont="1" applyFill="1" applyBorder="1" applyAlignment="1">
      <alignment vertical="top" wrapText="1" shrinkToFit="1"/>
    </xf>
    <xf numFmtId="49" fontId="3" fillId="0" borderId="15" xfId="0" applyNumberFormat="1" applyFont="1" applyFill="1" applyBorder="1" applyAlignment="1">
      <alignment horizontal="center" vertical="top" wrapText="1" shrinkToFit="1"/>
    </xf>
    <xf numFmtId="0" fontId="45" fillId="0" borderId="15" xfId="6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/>
    </xf>
    <xf numFmtId="172" fontId="45" fillId="0" borderId="15" xfId="0" applyNumberFormat="1" applyFont="1" applyFill="1" applyBorder="1" applyAlignment="1">
      <alignment vertical="top" wrapText="1" shrinkToFit="1"/>
    </xf>
    <xf numFmtId="49" fontId="45" fillId="0" borderId="15" xfId="0" applyNumberFormat="1" applyFont="1" applyFill="1" applyBorder="1" applyAlignment="1">
      <alignment horizontal="center" vertical="top" wrapText="1" shrinkToFit="1"/>
    </xf>
    <xf numFmtId="0" fontId="45" fillId="0" borderId="0" xfId="0" applyFont="1" applyFill="1" applyAlignment="1">
      <alignment/>
    </xf>
    <xf numFmtId="172" fontId="45" fillId="0" borderId="15" xfId="0" applyNumberFormat="1" applyFont="1" applyFill="1" applyBorder="1" applyAlignment="1">
      <alignment horizontal="left" vertical="top" wrapText="1" shrinkToFit="1"/>
    </xf>
    <xf numFmtId="49" fontId="45" fillId="0" borderId="16" xfId="0" applyNumberFormat="1" applyFont="1" applyFill="1" applyBorder="1" applyAlignment="1">
      <alignment horizontal="center" vertical="top" wrapText="1" shrinkToFit="1"/>
    </xf>
    <xf numFmtId="174" fontId="49" fillId="0" borderId="4" xfId="40" applyNumberFormat="1" applyFont="1" applyFill="1" applyAlignment="1" applyProtection="1">
      <alignment horizontal="right" vertical="top"/>
      <protection/>
    </xf>
    <xf numFmtId="174" fontId="50" fillId="0" borderId="4" xfId="40" applyNumberFormat="1" applyFont="1" applyFill="1" applyAlignment="1" applyProtection="1">
      <alignment horizontal="right" vertical="top"/>
      <protection/>
    </xf>
    <xf numFmtId="174" fontId="3" fillId="0" borderId="15" xfId="0" applyNumberFormat="1" applyFont="1" applyFill="1" applyBorder="1" applyAlignment="1">
      <alignment vertical="top" wrapText="1" shrinkToFit="1"/>
    </xf>
    <xf numFmtId="174" fontId="49" fillId="0" borderId="4" xfId="39" applyNumberFormat="1" applyFont="1" applyFill="1" applyAlignment="1" applyProtection="1">
      <alignment horizontal="right" vertical="top"/>
      <protection/>
    </xf>
    <xf numFmtId="174" fontId="50" fillId="0" borderId="4" xfId="39" applyNumberFormat="1" applyFont="1" applyFill="1" applyAlignment="1" applyProtection="1">
      <alignment horizontal="right" vertical="top"/>
      <protection/>
    </xf>
    <xf numFmtId="4" fontId="50" fillId="0" borderId="4" xfId="39" applyFont="1" applyFill="1" applyAlignment="1" applyProtection="1">
      <alignment horizontal="right" vertical="top"/>
      <protection/>
    </xf>
    <xf numFmtId="174" fontId="45" fillId="0" borderId="15" xfId="0" applyNumberFormat="1" applyFont="1" applyFill="1" applyBorder="1" applyAlignment="1">
      <alignment vertical="top" wrapText="1" shrinkToFit="1"/>
    </xf>
    <xf numFmtId="173" fontId="45" fillId="0" borderId="17" xfId="0" applyNumberFormat="1" applyFont="1" applyFill="1" applyBorder="1" applyAlignment="1">
      <alignment vertical="top" wrapText="1" shrinkToFit="1"/>
    </xf>
    <xf numFmtId="174" fontId="46" fillId="0" borderId="15" xfId="0" applyNumberFormat="1" applyFont="1" applyFill="1" applyBorder="1" applyAlignment="1">
      <alignment vertical="top" wrapText="1" shrinkToFit="1"/>
    </xf>
    <xf numFmtId="173" fontId="46" fillId="0" borderId="15" xfId="0" applyNumberFormat="1" applyFont="1" applyFill="1" applyBorder="1" applyAlignment="1">
      <alignment vertical="top" wrapText="1" shrinkToFit="1"/>
    </xf>
    <xf numFmtId="173" fontId="45" fillId="0" borderId="15" xfId="0" applyNumberFormat="1" applyFont="1" applyFill="1" applyBorder="1" applyAlignment="1">
      <alignment vertical="top" wrapText="1" shrinkToFit="1"/>
    </xf>
    <xf numFmtId="174" fontId="45" fillId="0" borderId="17" xfId="0" applyNumberFormat="1" applyFont="1" applyFill="1" applyBorder="1" applyAlignment="1">
      <alignment vertical="top" wrapText="1" shrinkToFit="1"/>
    </xf>
    <xf numFmtId="174" fontId="2" fillId="0" borderId="15" xfId="0" applyNumberFormat="1" applyFont="1" applyFill="1" applyBorder="1" applyAlignment="1">
      <alignment wrapText="1" shrinkToFit="1"/>
    </xf>
    <xf numFmtId="4" fontId="45" fillId="0" borderId="15" xfId="0" applyNumberFormat="1" applyFont="1" applyFill="1" applyBorder="1" applyAlignment="1">
      <alignment vertical="top" wrapText="1" shrinkToFit="1"/>
    </xf>
    <xf numFmtId="173" fontId="2" fillId="0" borderId="15" xfId="0" applyNumberFormat="1" applyFont="1" applyFill="1" applyBorder="1" applyAlignment="1">
      <alignment vertical="top" wrapText="1" shrinkToFit="1"/>
    </xf>
    <xf numFmtId="178" fontId="46" fillId="0" borderId="0" xfId="0" applyNumberFormat="1" applyFont="1" applyFill="1" applyAlignment="1">
      <alignment/>
    </xf>
    <xf numFmtId="172" fontId="51" fillId="0" borderId="0" xfId="0" applyNumberFormat="1" applyFont="1" applyFill="1" applyAlignment="1">
      <alignment horizontal="center" wrapText="1"/>
    </xf>
    <xf numFmtId="172" fontId="45" fillId="0" borderId="18" xfId="0" applyNumberFormat="1" applyFont="1" applyFill="1" applyBorder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1" xfId="34"/>
    <cellStyle name="xl40" xfId="35"/>
    <cellStyle name="xl41" xfId="36"/>
    <cellStyle name="xl43" xfId="37"/>
    <cellStyle name="xl44" xfId="38"/>
    <cellStyle name="xl45" xfId="39"/>
    <cellStyle name="xl46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85" zoomScaleNormal="85"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32" sqref="G32"/>
    </sheetView>
  </sheetViews>
  <sheetFormatPr defaultColWidth="25.8515625" defaultRowHeight="12.75"/>
  <cols>
    <col min="1" max="1" width="48.421875" style="1" bestFit="1" customWidth="1"/>
    <col min="2" max="2" width="23.28125" style="4" customWidth="1"/>
    <col min="3" max="3" width="16.28125" style="8" customWidth="1"/>
    <col min="4" max="4" width="14.57421875" style="8" customWidth="1"/>
    <col min="5" max="5" width="14.140625" style="1" customWidth="1"/>
    <col min="6" max="6" width="14.57421875" style="8" customWidth="1"/>
    <col min="7" max="7" width="14.57421875" style="1" customWidth="1"/>
    <col min="8" max="16384" width="25.8515625" style="2" customWidth="1"/>
  </cols>
  <sheetData>
    <row r="1" spans="1:7" ht="75" customHeight="1">
      <c r="A1" s="42" t="s">
        <v>67</v>
      </c>
      <c r="B1" s="42"/>
      <c r="C1" s="42"/>
      <c r="D1" s="42"/>
      <c r="E1" s="42"/>
      <c r="F1" s="42"/>
      <c r="G1" s="42"/>
    </row>
    <row r="2" spans="1:7" ht="35.25" customHeight="1">
      <c r="A2" s="43" t="s">
        <v>66</v>
      </c>
      <c r="B2" s="43"/>
      <c r="C2" s="43"/>
      <c r="D2" s="43"/>
      <c r="E2" s="43"/>
      <c r="F2" s="43"/>
      <c r="G2" s="43"/>
    </row>
    <row r="3" spans="1:7" ht="97.5" customHeight="1">
      <c r="A3" s="10" t="s">
        <v>31</v>
      </c>
      <c r="B3" s="11" t="s">
        <v>30</v>
      </c>
      <c r="C3" s="10" t="s">
        <v>32</v>
      </c>
      <c r="D3" s="19" t="s">
        <v>68</v>
      </c>
      <c r="E3" s="19" t="s">
        <v>69</v>
      </c>
      <c r="F3" s="19" t="s">
        <v>70</v>
      </c>
      <c r="G3" s="19" t="s">
        <v>33</v>
      </c>
    </row>
    <row r="4" spans="1:8" s="20" customFormat="1" ht="17.25" customHeight="1">
      <c r="A4" s="13" t="s">
        <v>25</v>
      </c>
      <c r="B4" s="14"/>
      <c r="C4" s="34">
        <f>C5+C26</f>
        <v>55978065.81791</v>
      </c>
      <c r="D4" s="34">
        <f>D5+D26</f>
        <v>14766967.780620001</v>
      </c>
      <c r="E4" s="34">
        <f>D4/C4*100</f>
        <v>26.379917856853417</v>
      </c>
      <c r="F4" s="34">
        <f>F5+F26</f>
        <v>12332895.5634</v>
      </c>
      <c r="G4" s="40">
        <f>D4/F4*100</f>
        <v>119.73642122165967</v>
      </c>
      <c r="H4" s="41"/>
    </row>
    <row r="5" spans="1:8" s="5" customFormat="1" ht="15.75" customHeight="1">
      <c r="A5" s="15" t="s">
        <v>0</v>
      </c>
      <c r="B5" s="16" t="s">
        <v>34</v>
      </c>
      <c r="C5" s="34">
        <v>30125973.35507</v>
      </c>
      <c r="D5" s="34">
        <v>6843463.575300001</v>
      </c>
      <c r="E5" s="34">
        <f>D5/C5*100</f>
        <v>22.716157564908325</v>
      </c>
      <c r="F5" s="38">
        <v>6871942.87435</v>
      </c>
      <c r="G5" s="35">
        <f>D5/F5*100</f>
        <v>99.58557136503127</v>
      </c>
      <c r="H5" s="12"/>
    </row>
    <row r="6" spans="1:8" s="6" customFormat="1" ht="15">
      <c r="A6" s="17" t="s">
        <v>16</v>
      </c>
      <c r="B6" s="18" t="s">
        <v>35</v>
      </c>
      <c r="C6" s="32">
        <v>16538080.465</v>
      </c>
      <c r="D6" s="32">
        <v>3743768.21013</v>
      </c>
      <c r="E6" s="32">
        <f>D6/C6*100</f>
        <v>22.637259614578856</v>
      </c>
      <c r="F6" s="32">
        <v>4053882.21809</v>
      </c>
      <c r="G6" s="36">
        <f>D6/F6*100</f>
        <v>92.35019689086795</v>
      </c>
      <c r="H6" s="12"/>
    </row>
    <row r="7" spans="1:8" s="6" customFormat="1" ht="15">
      <c r="A7" s="17" t="s">
        <v>3</v>
      </c>
      <c r="B7" s="18" t="s">
        <v>36</v>
      </c>
      <c r="C7" s="32">
        <v>4843000</v>
      </c>
      <c r="D7" s="32">
        <v>1921621.2298299999</v>
      </c>
      <c r="E7" s="32">
        <f aca="true" t="shared" si="0" ref="E7:E24">D7/C7*100</f>
        <v>39.678323969233944</v>
      </c>
      <c r="F7" s="32">
        <v>1686000.5312</v>
      </c>
      <c r="G7" s="36">
        <f aca="true" t="shared" si="1" ref="G7:G25">D7/F7*100</f>
        <v>113.97512600202435</v>
      </c>
      <c r="H7" s="12"/>
    </row>
    <row r="8" spans="1:8" s="6" customFormat="1" ht="15">
      <c r="A8" s="17" t="s">
        <v>4</v>
      </c>
      <c r="B8" s="18" t="s">
        <v>37</v>
      </c>
      <c r="C8" s="32">
        <v>11695080.465</v>
      </c>
      <c r="D8" s="32">
        <v>1822146.9803</v>
      </c>
      <c r="E8" s="32">
        <f t="shared" si="0"/>
        <v>15.58045697721499</v>
      </c>
      <c r="F8" s="32">
        <v>2367881.68689</v>
      </c>
      <c r="G8" s="36">
        <f t="shared" si="1"/>
        <v>76.95261931322365</v>
      </c>
      <c r="H8" s="12"/>
    </row>
    <row r="9" spans="1:8" s="6" customFormat="1" ht="44.25" customHeight="1">
      <c r="A9" s="17" t="s">
        <v>14</v>
      </c>
      <c r="B9" s="18" t="s">
        <v>38</v>
      </c>
      <c r="C9" s="39">
        <v>5776666.3</v>
      </c>
      <c r="D9" s="39">
        <v>1509812.37425</v>
      </c>
      <c r="E9" s="32">
        <f t="shared" si="0"/>
        <v>26.13639590450292</v>
      </c>
      <c r="F9" s="32">
        <v>1369181.60204</v>
      </c>
      <c r="G9" s="36">
        <f t="shared" si="1"/>
        <v>110.27115555748549</v>
      </c>
      <c r="H9" s="12"/>
    </row>
    <row r="10" spans="1:8" s="6" customFormat="1" ht="32.25" customHeight="1">
      <c r="A10" s="17" t="s">
        <v>13</v>
      </c>
      <c r="B10" s="18" t="s">
        <v>39</v>
      </c>
      <c r="C10" s="32">
        <v>5776666.3</v>
      </c>
      <c r="D10" s="32">
        <v>1509812.37425</v>
      </c>
      <c r="E10" s="32">
        <f t="shared" si="0"/>
        <v>26.13639590450292</v>
      </c>
      <c r="F10" s="32">
        <v>1369181.60204</v>
      </c>
      <c r="G10" s="36">
        <f t="shared" si="1"/>
        <v>110.27115555748549</v>
      </c>
      <c r="H10" s="12"/>
    </row>
    <row r="11" spans="1:8" s="6" customFormat="1" ht="15">
      <c r="A11" s="17" t="s">
        <v>21</v>
      </c>
      <c r="B11" s="18" t="s">
        <v>40</v>
      </c>
      <c r="C11" s="32">
        <v>3191624.4</v>
      </c>
      <c r="D11" s="32">
        <v>546470.59559</v>
      </c>
      <c r="E11" s="32">
        <f t="shared" si="0"/>
        <v>17.122020861539973</v>
      </c>
      <c r="F11" s="32">
        <v>543480.76117</v>
      </c>
      <c r="G11" s="36">
        <f t="shared" si="1"/>
        <v>100.5501270023917</v>
      </c>
      <c r="H11" s="12"/>
    </row>
    <row r="12" spans="1:8" s="6" customFormat="1" ht="30">
      <c r="A12" s="17" t="s">
        <v>12</v>
      </c>
      <c r="B12" s="18" t="s">
        <v>41</v>
      </c>
      <c r="C12" s="32">
        <v>2951762.4</v>
      </c>
      <c r="D12" s="32">
        <v>526376.45851</v>
      </c>
      <c r="E12" s="32">
        <f t="shared" si="0"/>
        <v>17.832616151963997</v>
      </c>
      <c r="F12" s="32">
        <v>466158.52873</v>
      </c>
      <c r="G12" s="36">
        <f t="shared" si="1"/>
        <v>112.91790797951448</v>
      </c>
      <c r="H12" s="12"/>
    </row>
    <row r="13" spans="1:8" s="6" customFormat="1" ht="30">
      <c r="A13" s="17" t="s">
        <v>1</v>
      </c>
      <c r="B13" s="18" t="s">
        <v>42</v>
      </c>
      <c r="C13" s="32">
        <v>100</v>
      </c>
      <c r="D13" s="32">
        <v>-3386.2410800000002</v>
      </c>
      <c r="E13" s="32">
        <f t="shared" si="0"/>
        <v>-3386.24108</v>
      </c>
      <c r="F13" s="32">
        <v>466.9056499999999</v>
      </c>
      <c r="G13" s="36">
        <f t="shared" si="1"/>
        <v>-725.251682004705</v>
      </c>
      <c r="H13" s="12"/>
    </row>
    <row r="14" spans="1:8" s="6" customFormat="1" ht="15">
      <c r="A14" s="17" t="s">
        <v>10</v>
      </c>
      <c r="B14" s="18" t="s">
        <v>43</v>
      </c>
      <c r="C14" s="32">
        <v>24812</v>
      </c>
      <c r="D14" s="32">
        <v>19113.279329999998</v>
      </c>
      <c r="E14" s="32">
        <f t="shared" si="0"/>
        <v>77.0324009753345</v>
      </c>
      <c r="F14" s="32">
        <v>13390.77385</v>
      </c>
      <c r="G14" s="36">
        <f t="shared" si="1"/>
        <v>142.73468840637614</v>
      </c>
      <c r="H14" s="12"/>
    </row>
    <row r="15" spans="1:8" s="6" customFormat="1" ht="30">
      <c r="A15" s="17" t="s">
        <v>6</v>
      </c>
      <c r="B15" s="18" t="s">
        <v>44</v>
      </c>
      <c r="C15" s="32">
        <v>175848</v>
      </c>
      <c r="D15" s="32">
        <v>-11160.54592</v>
      </c>
      <c r="E15" s="32">
        <f t="shared" si="0"/>
        <v>-6.346700514080342</v>
      </c>
      <c r="F15" s="32">
        <v>54300.17415</v>
      </c>
      <c r="G15" s="36">
        <f t="shared" si="1"/>
        <v>-20.553425646794174</v>
      </c>
      <c r="H15" s="12"/>
    </row>
    <row r="16" spans="1:8" s="6" customFormat="1" ht="18.75" customHeight="1">
      <c r="A16" s="17" t="s">
        <v>64</v>
      </c>
      <c r="B16" s="18" t="s">
        <v>65</v>
      </c>
      <c r="C16" s="32">
        <v>39102</v>
      </c>
      <c r="D16" s="32">
        <v>15527.64475</v>
      </c>
      <c r="E16" s="32">
        <f t="shared" si="0"/>
        <v>39.71061518592399</v>
      </c>
      <c r="F16" s="32">
        <v>9164.378789999999</v>
      </c>
      <c r="G16" s="36">
        <f t="shared" si="1"/>
        <v>169.43477682244517</v>
      </c>
      <c r="H16" s="12"/>
    </row>
    <row r="17" spans="1:8" s="6" customFormat="1" ht="15">
      <c r="A17" s="17" t="s">
        <v>22</v>
      </c>
      <c r="B17" s="18" t="s">
        <v>45</v>
      </c>
      <c r="C17" s="32">
        <v>3083399</v>
      </c>
      <c r="D17" s="32">
        <v>607742.19674</v>
      </c>
      <c r="E17" s="32">
        <f t="shared" si="0"/>
        <v>19.710137959440218</v>
      </c>
      <c r="F17" s="32">
        <v>518197.17714000004</v>
      </c>
      <c r="G17" s="36">
        <f t="shared" si="1"/>
        <v>117.28010563357583</v>
      </c>
      <c r="H17" s="12"/>
    </row>
    <row r="18" spans="1:8" s="6" customFormat="1" ht="15">
      <c r="A18" s="17" t="s">
        <v>15</v>
      </c>
      <c r="B18" s="18" t="s">
        <v>46</v>
      </c>
      <c r="C18" s="32">
        <v>243025</v>
      </c>
      <c r="D18" s="32">
        <v>-9209.76459</v>
      </c>
      <c r="E18" s="32">
        <f t="shared" si="0"/>
        <v>-3.789636699927991</v>
      </c>
      <c r="F18" s="32">
        <v>12195.95425</v>
      </c>
      <c r="G18" s="36">
        <f t="shared" si="1"/>
        <v>-75.51491585826506</v>
      </c>
      <c r="H18" s="12"/>
    </row>
    <row r="19" spans="1:8" s="6" customFormat="1" ht="15">
      <c r="A19" s="17" t="s">
        <v>9</v>
      </c>
      <c r="B19" s="18" t="s">
        <v>47</v>
      </c>
      <c r="C19" s="32">
        <v>1809000</v>
      </c>
      <c r="D19" s="32">
        <v>522048.63395</v>
      </c>
      <c r="E19" s="32">
        <f t="shared" si="0"/>
        <v>28.85840983692648</v>
      </c>
      <c r="F19" s="32">
        <v>392004.73975</v>
      </c>
      <c r="G19" s="36">
        <f t="shared" si="1"/>
        <v>133.17406169194157</v>
      </c>
      <c r="H19" s="12"/>
    </row>
    <row r="20" spans="1:8" s="6" customFormat="1" ht="15">
      <c r="A20" s="17" t="s">
        <v>5</v>
      </c>
      <c r="B20" s="18" t="s">
        <v>48</v>
      </c>
      <c r="C20" s="32">
        <v>814951</v>
      </c>
      <c r="D20" s="32">
        <v>59621.990399999995</v>
      </c>
      <c r="E20" s="32">
        <f t="shared" si="0"/>
        <v>7.316021503133317</v>
      </c>
      <c r="F20" s="32">
        <v>73542.68308</v>
      </c>
      <c r="G20" s="36">
        <f t="shared" si="1"/>
        <v>81.07127439876373</v>
      </c>
      <c r="H20" s="12"/>
    </row>
    <row r="21" spans="1:8" s="6" customFormat="1" ht="15">
      <c r="A21" s="17" t="s">
        <v>18</v>
      </c>
      <c r="B21" s="18" t="s">
        <v>49</v>
      </c>
      <c r="C21" s="32">
        <v>2079</v>
      </c>
      <c r="D21" s="32">
        <v>560</v>
      </c>
      <c r="E21" s="32">
        <f t="shared" si="0"/>
        <v>26.936026936026934</v>
      </c>
      <c r="F21" s="32">
        <v>448</v>
      </c>
      <c r="G21" s="36">
        <f t="shared" si="1"/>
        <v>125</v>
      </c>
      <c r="H21" s="12"/>
    </row>
    <row r="22" spans="1:8" s="6" customFormat="1" ht="15">
      <c r="A22" s="17" t="s">
        <v>8</v>
      </c>
      <c r="B22" s="18" t="s">
        <v>50</v>
      </c>
      <c r="C22" s="32">
        <v>214344</v>
      </c>
      <c r="D22" s="32">
        <v>34721.33698</v>
      </c>
      <c r="E22" s="32">
        <f t="shared" si="0"/>
        <v>16.198884494084275</v>
      </c>
      <c r="F22" s="32">
        <v>40005.80006000001</v>
      </c>
      <c r="G22" s="36">
        <f t="shared" si="1"/>
        <v>86.79075765995316</v>
      </c>
      <c r="H22" s="12"/>
    </row>
    <row r="23" spans="1:8" s="6" customFormat="1" ht="30.75" customHeight="1">
      <c r="A23" s="17" t="s">
        <v>24</v>
      </c>
      <c r="B23" s="18" t="s">
        <v>51</v>
      </c>
      <c r="C23" s="32">
        <v>27134</v>
      </c>
      <c r="D23" s="32">
        <v>4172.5259</v>
      </c>
      <c r="E23" s="32">
        <f t="shared" si="0"/>
        <v>15.377481757204981</v>
      </c>
      <c r="F23" s="32">
        <v>4383.72511</v>
      </c>
      <c r="G23" s="36">
        <f t="shared" si="1"/>
        <v>95.18219768118625</v>
      </c>
      <c r="H23" s="12"/>
    </row>
    <row r="24" spans="1:8" s="6" customFormat="1" ht="15">
      <c r="A24" s="17" t="s">
        <v>20</v>
      </c>
      <c r="B24" s="18" t="s">
        <v>52</v>
      </c>
      <c r="C24" s="32">
        <v>25861</v>
      </c>
      <c r="D24" s="32">
        <v>4124.70574</v>
      </c>
      <c r="E24" s="32">
        <f t="shared" si="0"/>
        <v>15.94952144155292</v>
      </c>
      <c r="F24" s="32">
        <v>4379.18367</v>
      </c>
      <c r="G24" s="36">
        <f t="shared" si="1"/>
        <v>94.1889185479174</v>
      </c>
      <c r="H24" s="12"/>
    </row>
    <row r="25" spans="1:8" s="7" customFormat="1" ht="15">
      <c r="A25" s="17" t="s">
        <v>63</v>
      </c>
      <c r="B25" s="18"/>
      <c r="C25" s="32">
        <f>C5-C6-C9-C11-C17-C23</f>
        <v>1509069.1900699995</v>
      </c>
      <c r="D25" s="32">
        <f>D5-D6-D9-D11-D17-D23</f>
        <v>431497.6726900004</v>
      </c>
      <c r="E25" s="32">
        <f>D25/C25*100</f>
        <v>28.593630797669718</v>
      </c>
      <c r="F25" s="32">
        <f>F5-F6-F9-F11-F17-F23</f>
        <v>382817.39080000005</v>
      </c>
      <c r="G25" s="36">
        <f t="shared" si="1"/>
        <v>112.7163193365562</v>
      </c>
      <c r="H25" s="12"/>
    </row>
    <row r="26" spans="1:8" s="3" customFormat="1" ht="17.25" customHeight="1">
      <c r="A26" s="13" t="s">
        <v>7</v>
      </c>
      <c r="B26" s="14" t="s">
        <v>53</v>
      </c>
      <c r="C26" s="26">
        <v>25852092.46284</v>
      </c>
      <c r="D26" s="26">
        <v>7923504.20532</v>
      </c>
      <c r="E26" s="34">
        <f>D26/C26*100</f>
        <v>30.64937283784401</v>
      </c>
      <c r="F26" s="29">
        <v>5460952.68905</v>
      </c>
      <c r="G26" s="35">
        <f aca="true" t="shared" si="2" ref="G26:G35">D26/F26*100</f>
        <v>145.09380792124003</v>
      </c>
      <c r="H26" s="20"/>
    </row>
    <row r="27" spans="1:8" ht="45">
      <c r="A27" s="21" t="s">
        <v>23</v>
      </c>
      <c r="B27" s="22" t="s">
        <v>54</v>
      </c>
      <c r="C27" s="27">
        <v>25453790.8</v>
      </c>
      <c r="D27" s="27">
        <v>7876959.03379</v>
      </c>
      <c r="E27" s="32">
        <f aca="true" t="shared" si="3" ref="E27:E33">D27/C27*100</f>
        <v>30.946113668027785</v>
      </c>
      <c r="F27" s="30">
        <v>5461355.17282</v>
      </c>
      <c r="G27" s="36">
        <f t="shared" si="2"/>
        <v>144.23085085167037</v>
      </c>
      <c r="H27" s="23"/>
    </row>
    <row r="28" spans="1:8" ht="30">
      <c r="A28" s="24" t="s">
        <v>27</v>
      </c>
      <c r="B28" s="22" t="s">
        <v>55</v>
      </c>
      <c r="C28" s="27">
        <v>11213784.6</v>
      </c>
      <c r="D28" s="27">
        <v>3568022.4</v>
      </c>
      <c r="E28" s="32">
        <f t="shared" si="3"/>
        <v>31.818182061388978</v>
      </c>
      <c r="F28" s="30">
        <v>2157888</v>
      </c>
      <c r="G28" s="36">
        <f t="shared" si="2"/>
        <v>165.3478957202598</v>
      </c>
      <c r="H28" s="23"/>
    </row>
    <row r="29" spans="1:8" ht="30" customHeight="1">
      <c r="A29" s="24" t="s">
        <v>19</v>
      </c>
      <c r="B29" s="25" t="s">
        <v>56</v>
      </c>
      <c r="C29" s="27">
        <v>11311007.5</v>
      </c>
      <c r="D29" s="27">
        <v>3389219.91438</v>
      </c>
      <c r="E29" s="32">
        <f t="shared" si="3"/>
        <v>29.96390829358039</v>
      </c>
      <c r="F29" s="30">
        <v>2218409.88647</v>
      </c>
      <c r="G29" s="33">
        <f t="shared" si="2"/>
        <v>152.77699288353912</v>
      </c>
      <c r="H29" s="23"/>
    </row>
    <row r="30" spans="1:8" ht="30">
      <c r="A30" s="24" t="s">
        <v>2</v>
      </c>
      <c r="B30" s="25" t="s">
        <v>57</v>
      </c>
      <c r="C30" s="27">
        <v>1205490.2</v>
      </c>
      <c r="D30" s="27">
        <v>403729.73868</v>
      </c>
      <c r="E30" s="32">
        <f t="shared" si="3"/>
        <v>33.49091835669838</v>
      </c>
      <c r="F30" s="30">
        <v>550562.74382</v>
      </c>
      <c r="G30" s="33">
        <f t="shared" si="2"/>
        <v>73.33037754766688</v>
      </c>
      <c r="H30" s="23"/>
    </row>
    <row r="31" spans="1:8" ht="15">
      <c r="A31" s="24" t="s">
        <v>17</v>
      </c>
      <c r="B31" s="25" t="s">
        <v>58</v>
      </c>
      <c r="C31" s="27">
        <v>1723508.5</v>
      </c>
      <c r="D31" s="27">
        <v>515986.98073</v>
      </c>
      <c r="E31" s="32">
        <f t="shared" si="3"/>
        <v>29.93817441167247</v>
      </c>
      <c r="F31" s="30">
        <v>534494.54253</v>
      </c>
      <c r="G31" s="33">
        <f t="shared" si="2"/>
        <v>96.53737123069668</v>
      </c>
      <c r="H31" s="23"/>
    </row>
    <row r="32" spans="1:8" ht="45">
      <c r="A32" s="21" t="s">
        <v>29</v>
      </c>
      <c r="B32" s="25" t="s">
        <v>59</v>
      </c>
      <c r="C32" s="27">
        <v>396389.79341</v>
      </c>
      <c r="D32" s="27">
        <v>42668.14028</v>
      </c>
      <c r="E32" s="32">
        <f t="shared" si="3"/>
        <v>10.764187420907389</v>
      </c>
      <c r="F32" s="30">
        <v>3905.1784</v>
      </c>
      <c r="G32" s="33">
        <f t="shared" si="2"/>
        <v>1092.6041248205204</v>
      </c>
      <c r="H32" s="23"/>
    </row>
    <row r="33" spans="1:8" ht="15">
      <c r="A33" s="21" t="s">
        <v>11</v>
      </c>
      <c r="B33" s="25" t="s">
        <v>60</v>
      </c>
      <c r="C33" s="27">
        <v>1911.86943</v>
      </c>
      <c r="D33" s="27">
        <v>1631.78523</v>
      </c>
      <c r="E33" s="32">
        <f t="shared" si="3"/>
        <v>85.35024434173833</v>
      </c>
      <c r="F33" s="30">
        <v>491.21319</v>
      </c>
      <c r="G33" s="33">
        <f t="shared" si="2"/>
        <v>332.19491316998227</v>
      </c>
      <c r="H33" s="23"/>
    </row>
    <row r="34" spans="1:7" s="23" customFormat="1" ht="136.5" customHeight="1">
      <c r="A34" s="21" t="s">
        <v>71</v>
      </c>
      <c r="B34" s="25" t="s">
        <v>72</v>
      </c>
      <c r="C34" s="27">
        <v>0</v>
      </c>
      <c r="D34" s="27">
        <v>-2082.76181</v>
      </c>
      <c r="E34" s="32"/>
      <c r="F34" s="30"/>
      <c r="G34" s="33"/>
    </row>
    <row r="35" spans="1:8" ht="76.5" customHeight="1">
      <c r="A35" s="21" t="s">
        <v>28</v>
      </c>
      <c r="B35" s="25" t="s">
        <v>61</v>
      </c>
      <c r="C35" s="28">
        <v>0</v>
      </c>
      <c r="D35" s="27">
        <v>9244.16913</v>
      </c>
      <c r="E35" s="32"/>
      <c r="F35" s="31">
        <v>6289.57335</v>
      </c>
      <c r="G35" s="37">
        <f t="shared" si="2"/>
        <v>146.97609226546348</v>
      </c>
      <c r="H35" s="23"/>
    </row>
    <row r="36" spans="1:8" ht="60">
      <c r="A36" s="21" t="s">
        <v>26</v>
      </c>
      <c r="B36" s="25" t="s">
        <v>62</v>
      </c>
      <c r="C36" s="28">
        <v>0</v>
      </c>
      <c r="D36" s="27">
        <v>-4916.1613</v>
      </c>
      <c r="E36" s="32"/>
      <c r="F36" s="30">
        <v>-11088.44871</v>
      </c>
      <c r="G36" s="37"/>
      <c r="H36" s="23"/>
    </row>
    <row r="37" spans="1:8" ht="15">
      <c r="A37" s="8"/>
      <c r="B37" s="9"/>
      <c r="E37" s="8"/>
      <c r="G37" s="8"/>
      <c r="H37" s="2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Валеева Альбина Фархатовна</dc:creator>
  <cp:keywords/>
  <dc:description/>
  <cp:lastModifiedBy>MF-KudEA</cp:lastModifiedBy>
  <cp:lastPrinted>2022-12-05T13:08:16Z</cp:lastPrinted>
  <dcterms:created xsi:type="dcterms:W3CDTF">2019-12-02T11:49:15Z</dcterms:created>
  <dcterms:modified xsi:type="dcterms:W3CDTF">2023-06-16T09:07:42Z</dcterms:modified>
  <cp:category/>
  <cp:version/>
  <cp:contentType/>
  <cp:contentStatus/>
</cp:coreProperties>
</file>