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4812" tabRatio="948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'лист1'!$A$1:$P$41</definedName>
  </definedNames>
  <calcPr fullCalcOnLoad="1"/>
</workbook>
</file>

<file path=xl/sharedStrings.xml><?xml version="1.0" encoding="utf-8"?>
<sst xmlns="http://schemas.openxmlformats.org/spreadsheetml/2006/main" count="177" uniqueCount="57">
  <si>
    <t>открытые</t>
  </si>
  <si>
    <t>наименование показателя</t>
  </si>
  <si>
    <t>закупки всего</t>
  </si>
  <si>
    <t>заказчик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</si>
  <si>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</si>
  <si>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</si>
  <si>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</si>
  <si>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</si>
  <si>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</si>
  <si>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</si>
  <si>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</si>
  <si>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</si>
  <si>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</si>
  <si>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</si>
  <si>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</si>
  <si>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</si>
  <si>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</si>
  <si>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</si>
  <si>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</si>
  <si>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</si>
  <si>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</si>
  <si>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</si>
  <si>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>запросы котировок в электронной форме</t>
  </si>
  <si>
    <t>п.5 ч.1 ст.93 №44-ФЗ</t>
  </si>
  <si>
    <t>в том числе</t>
  </si>
  <si>
    <t xml:space="preserve">    Количество контрактов, неисполненных или ненадлежаще исполненных поставщиком  (подрядчиком, исполнителем), а также с просрочкой исполнения поставщиком (подрядчиком, исполнителем) обязательств (в том числе гарантийного обязательства), предусмотренных контрактом:</t>
  </si>
  <si>
    <t>запросы предложений в электронной форме</t>
  </si>
  <si>
    <t xml:space="preserve">п.4 ч.1 ст.93 №44-ФЗ </t>
  </si>
  <si>
    <t>всего</t>
  </si>
  <si>
    <t xml:space="preserve"> в том числе 
в электронной форме</t>
  </si>
  <si>
    <t>в том числе 
в электронной форме</t>
  </si>
  <si>
    <t xml:space="preserve">    из строки 6 - количество заключенных контрактов 
по ч.56 ст.112 №44-ФЗ</t>
  </si>
  <si>
    <r>
      <t xml:space="preserve">    Всего проведено способов определения поставщиков (подрядчиков, исполнителей)</t>
    </r>
    <r>
      <rPr>
        <vertAlign val="superscript"/>
        <sz val="12"/>
        <rFont val="Times New Roman"/>
        <family val="1"/>
      </rPr>
      <t>3</t>
    </r>
  </si>
  <si>
    <r>
      <t xml:space="preserve">    Суммарная начальная цена контрактов (лотов) завершенных процедур определения поставщиков (подрядчиков, исполнителей)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(тыс. руб.)</t>
    </r>
  </si>
  <si>
    <t>нформация предоставляется с учетом данных подведомственных, координируемых казенных и бюджетных учреждений, унитарных предприятий</t>
  </si>
  <si>
    <t>завершенные процедуры определения поставщиков (подрядчиков, исполнителей) - процедуры, по результатам проведения которых заключены контракты.</t>
  </si>
  <si>
    <t>учитываются процедуры, по которым контракты заключены или которые не привели к заключению контракта в отчетный период. Отмененные заказчиком процедуры не учитываются.</t>
  </si>
  <si>
    <t xml:space="preserve">    из строки 9 - количество допущенных заявок на участие в определении поставщиков (подрядчиков, исполнителей) </t>
  </si>
  <si>
    <t xml:space="preserve">   из строки 16 - стоимость заключенных контрактов  
по ч.56 ст.112 №44-ФЗ (тыс. руб.) </t>
  </si>
  <si>
    <t xml:space="preserve">   из строки 16 - стоимость контрактов,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</si>
  <si>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 xml:space="preserve">     из строки 16 -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</si>
  <si>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 из строки 19 - стоимость контрактов,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</si>
  <si>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>информация о совместных электронных аукционах по строкам №1 - №13 заполняется оранизатором совместного аукциона, по строкам №14 - №26 - заказчиками</t>
  </si>
  <si>
    <t>аукционы 
в электронной форме</t>
  </si>
  <si>
    <t xml:space="preserve">   из строки 23 - заключенных в 2022 году</t>
  </si>
  <si>
    <t xml:space="preserve">  из строки 25 - заключенных в 2022 году</t>
  </si>
  <si>
    <t>пп.1-3, 6-23, 
26-60 ч.1 ст.93 №44-ФЗ</t>
  </si>
  <si>
    <t>конкурентные способы определения поставщиков
(подрядчиков, исполнителей)</t>
  </si>
  <si>
    <t>ч.12 ст.93 
№44-ФЗ</t>
  </si>
  <si>
    <r>
      <t>открытые совместные</t>
    </r>
    <r>
      <rPr>
        <vertAlign val="superscript"/>
        <sz val="10"/>
        <rFont val="Times New Roman"/>
        <family val="1"/>
      </rPr>
      <t>2</t>
    </r>
  </si>
  <si>
    <t>открытые конкурсы в электронной форме</t>
  </si>
  <si>
    <t>Закрытые конкурсы и аукционы</t>
  </si>
  <si>
    <t>пост. Правительства РМЭ от 17.03.2022 г. 
№ 121</t>
  </si>
  <si>
    <r>
      <t>Информация об определении поставщиков (подрядчиков, исполнителей)
 для обеспечения государственных (муниципальных) нужд Республики Марий Эл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за 9 месяцев 2022 г.</t>
    </r>
  </si>
  <si>
    <t>Министерство внутренней политики, развития местного самоуправления и юстиции Республики Марий Эл</t>
  </si>
  <si>
    <t xml:space="preserve">Исполнитель (ФИО): </t>
  </si>
  <si>
    <t>телефон: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</si>
</sst>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vertAlign val="superscript"/>
      <sz val="10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="90" zoomScaleSheetLayoutView="90" zoomScalePageLayoutView="0" workbookViewId="0" topLeftCell="A22">
      <selection activeCell="J24" sqref="J24"/>
    </sheetView>
  </sheetViews>
  <sheetFormatPr defaultColWidth="9.00390625" defaultRowHeight="12.75"/>
  <cols>
    <col min="1" max="1" width="6.50390625" style="8" customWidth="1"/>
    <col min="2" max="2" width="56.00390625" style="0" customWidth="1"/>
    <col min="3" max="3" width="11.625" style="0" customWidth="1"/>
    <col min="4" max="4" width="11.50390625" style="0" customWidth="1"/>
    <col min="5" max="5" width="10.375" style="0" customWidth="1"/>
    <col min="6" max="6" width="11.875" style="0" customWidth="1"/>
    <col min="7" max="7" width="10.50390625" style="0" customWidth="1"/>
    <col min="8" max="8" width="12.125" style="0" customWidth="1"/>
    <col min="9" max="9" width="12.50390625" style="0" customWidth="1"/>
    <col min="10" max="10" width="11.875" style="0" customWidth="1"/>
    <col min="11" max="11" width="9.50390625" style="0" customWidth="1"/>
    <col min="12" max="12" width="12.50390625" style="0" customWidth="1"/>
    <col min="13" max="13" width="9.50390625" style="0" customWidth="1"/>
    <col min="14" max="14" width="11.50390625" style="0" customWidth="1"/>
    <col min="15" max="15" width="8.875" style="0" customWidth="1"/>
    <col min="16" max="16" width="12.50390625" style="0" customWidth="1"/>
  </cols>
  <sheetData>
    <row r="1" spans="2:16" ht="40.5" customHeight="1">
      <c r="B1" s="26" t="s">
        <v>53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2:16" ht="49.5" customHeight="1">
      <c r="B2" s="19" t="s">
        <v>3</v>
      </c>
      <c r="C2" s="19"/>
      <c r="D2" s="18" t="s">
        <v>54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8"/>
    </row>
    <row r="3" spans="2:16" ht="12.75" customHeight="1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0"/>
      <c r="P3" s="8"/>
    </row>
    <row r="4" spans="1:16" s="1" customFormat="1" ht="16.5" customHeight="1">
      <c r="A4" s="22" t="s">
        <v>9</v>
      </c>
      <c r="B4" s="23" t="s">
        <v>1</v>
      </c>
      <c r="C4" s="23" t="s">
        <v>2</v>
      </c>
      <c r="D4" s="25" t="s">
        <v>24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1" customFormat="1" ht="31.5" customHeight="1">
      <c r="A5" s="24"/>
      <c r="B5" s="23"/>
      <c r="C5" s="23"/>
      <c r="D5" s="23" t="s">
        <v>47</v>
      </c>
      <c r="E5" s="25"/>
      <c r="F5" s="25"/>
      <c r="G5" s="25"/>
      <c r="H5" s="25"/>
      <c r="I5" s="25"/>
      <c r="J5" s="23" t="s">
        <v>10</v>
      </c>
      <c r="K5" s="23"/>
      <c r="L5" s="23"/>
      <c r="M5" s="23"/>
      <c r="N5" s="23"/>
      <c r="O5" s="23"/>
      <c r="P5" s="23"/>
    </row>
    <row r="6" spans="1:16" s="1" customFormat="1" ht="30.75" customHeight="1">
      <c r="A6" s="24"/>
      <c r="B6" s="23"/>
      <c r="C6" s="23"/>
      <c r="D6" s="20" t="s">
        <v>50</v>
      </c>
      <c r="E6" s="22" t="s">
        <v>43</v>
      </c>
      <c r="F6" s="22"/>
      <c r="G6" s="20" t="s">
        <v>51</v>
      </c>
      <c r="H6" s="22" t="s">
        <v>22</v>
      </c>
      <c r="I6" s="22" t="s">
        <v>26</v>
      </c>
      <c r="J6" s="22" t="s">
        <v>46</v>
      </c>
      <c r="K6" s="22" t="s">
        <v>27</v>
      </c>
      <c r="L6" s="22"/>
      <c r="M6" s="22" t="s">
        <v>23</v>
      </c>
      <c r="N6" s="22"/>
      <c r="O6" s="22" t="s">
        <v>48</v>
      </c>
      <c r="P6" s="22" t="s">
        <v>52</v>
      </c>
    </row>
    <row r="7" spans="1:16" s="1" customFormat="1" ht="47.25" customHeight="1">
      <c r="A7" s="24"/>
      <c r="B7" s="23"/>
      <c r="C7" s="23"/>
      <c r="D7" s="21"/>
      <c r="E7" s="9" t="s">
        <v>0</v>
      </c>
      <c r="F7" s="9" t="s">
        <v>49</v>
      </c>
      <c r="G7" s="21"/>
      <c r="H7" s="22"/>
      <c r="I7" s="22"/>
      <c r="J7" s="22"/>
      <c r="K7" s="9" t="s">
        <v>28</v>
      </c>
      <c r="L7" s="9" t="s">
        <v>30</v>
      </c>
      <c r="M7" s="9" t="s">
        <v>28</v>
      </c>
      <c r="N7" s="9" t="s">
        <v>29</v>
      </c>
      <c r="O7" s="22"/>
      <c r="P7" s="22"/>
    </row>
    <row r="8" spans="1:16" ht="34.5" customHeight="1">
      <c r="A8" s="11">
        <v>1</v>
      </c>
      <c r="B8" s="3" t="s">
        <v>32</v>
      </c>
      <c r="C8" s="15">
        <f>SUM(D8:P8)</f>
        <v>60</v>
      </c>
      <c r="D8" s="16">
        <f aca="true" t="shared" si="0" ref="D8:D24">0+0</f>
        <v>0</v>
      </c>
      <c r="E8" s="16">
        <f>3</f>
        <v>3</v>
      </c>
      <c r="F8" s="16">
        <f aca="true" t="shared" si="1" ref="F8:I24">0+0</f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>5</f>
        <v>5</v>
      </c>
      <c r="K8" s="16">
        <f>52</f>
        <v>52</v>
      </c>
      <c r="L8" s="16">
        <f>0+0</f>
        <v>0</v>
      </c>
      <c r="M8" s="16">
        <f>0+0</f>
        <v>0</v>
      </c>
      <c r="N8" s="16">
        <f>0+0</f>
        <v>0</v>
      </c>
      <c r="O8" s="16">
        <f>0+0</f>
        <v>0</v>
      </c>
      <c r="P8" s="16">
        <f>0+0</f>
        <v>0</v>
      </c>
    </row>
    <row r="9" spans="1:16" ht="47.25" customHeight="1">
      <c r="A9" s="11">
        <v>2</v>
      </c>
      <c r="B9" s="3" t="s">
        <v>13</v>
      </c>
      <c r="C9" s="15">
        <f>SUM(D9:I9)</f>
        <v>3</v>
      </c>
      <c r="D9" s="16">
        <f t="shared" si="0"/>
        <v>0</v>
      </c>
      <c r="E9" s="16">
        <f>3</f>
        <v>3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 t="s">
        <v>17</v>
      </c>
      <c r="K9" s="16" t="s">
        <v>17</v>
      </c>
      <c r="L9" s="16" t="s">
        <v>17</v>
      </c>
      <c r="M9" s="16" t="s">
        <v>17</v>
      </c>
      <c r="N9" s="16" t="s">
        <v>17</v>
      </c>
      <c r="O9" s="16" t="s">
        <v>17</v>
      </c>
      <c r="P9" s="16" t="s">
        <v>17</v>
      </c>
    </row>
    <row r="10" spans="1:16" ht="36.75" customHeight="1">
      <c r="A10" s="11">
        <v>3</v>
      </c>
      <c r="B10" s="3" t="s">
        <v>12</v>
      </c>
      <c r="C10" s="15">
        <f>SUM(D10:I10)</f>
        <v>0</v>
      </c>
      <c r="D10" s="16">
        <f t="shared" si="0"/>
        <v>0</v>
      </c>
      <c r="E10" s="16">
        <f>0</f>
        <v>0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 t="s">
        <v>17</v>
      </c>
      <c r="K10" s="16" t="s">
        <v>17</v>
      </c>
      <c r="L10" s="16" t="s">
        <v>17</v>
      </c>
      <c r="M10" s="16" t="s">
        <v>17</v>
      </c>
      <c r="N10" s="16" t="s">
        <v>17</v>
      </c>
      <c r="O10" s="16" t="s">
        <v>17</v>
      </c>
      <c r="P10" s="16" t="s">
        <v>17</v>
      </c>
    </row>
    <row r="11" spans="1:16" ht="50.25" customHeight="1">
      <c r="A11" s="11">
        <v>4</v>
      </c>
      <c r="B11" s="3" t="s">
        <v>14</v>
      </c>
      <c r="C11" s="15">
        <f>SUM(D11:I11)</f>
        <v>0</v>
      </c>
      <c r="D11" s="16">
        <f t="shared" si="0"/>
        <v>0</v>
      </c>
      <c r="E11" s="16">
        <f>0</f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6">
        <f t="shared" si="1"/>
        <v>0</v>
      </c>
      <c r="J11" s="16" t="s">
        <v>17</v>
      </c>
      <c r="K11" s="16" t="s">
        <v>17</v>
      </c>
      <c r="L11" s="16" t="s">
        <v>17</v>
      </c>
      <c r="M11" s="16" t="s">
        <v>17</v>
      </c>
      <c r="N11" s="16" t="s">
        <v>17</v>
      </c>
      <c r="O11" s="16" t="s">
        <v>17</v>
      </c>
      <c r="P11" s="16" t="s">
        <v>17</v>
      </c>
    </row>
    <row r="12" spans="1:16" ht="63" customHeight="1">
      <c r="A12" s="11">
        <v>5</v>
      </c>
      <c r="B12" s="3" t="s">
        <v>15</v>
      </c>
      <c r="C12" s="15">
        <f>SUM(D12:I12)</f>
        <v>0</v>
      </c>
      <c r="D12" s="16">
        <f t="shared" si="0"/>
        <v>0</v>
      </c>
      <c r="E12" s="16">
        <f>0</f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16" t="s">
        <v>17</v>
      </c>
      <c r="K12" s="16" t="s">
        <v>17</v>
      </c>
      <c r="L12" s="16" t="s">
        <v>17</v>
      </c>
      <c r="M12" s="16" t="s">
        <v>17</v>
      </c>
      <c r="N12" s="16" t="s">
        <v>17</v>
      </c>
      <c r="O12" s="16" t="s">
        <v>17</v>
      </c>
      <c r="P12" s="16" t="s">
        <v>17</v>
      </c>
    </row>
    <row r="13" spans="1:16" ht="18.75" customHeight="1">
      <c r="A13" s="11">
        <v>6</v>
      </c>
      <c r="B13" s="3" t="s">
        <v>4</v>
      </c>
      <c r="C13" s="15">
        <f>SUM(D13:P13)</f>
        <v>60</v>
      </c>
      <c r="D13" s="16">
        <f t="shared" si="0"/>
        <v>0</v>
      </c>
      <c r="E13" s="16">
        <f>3</f>
        <v>3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16">
        <f t="shared" si="1"/>
        <v>0</v>
      </c>
      <c r="J13" s="16">
        <f>5</f>
        <v>5</v>
      </c>
      <c r="K13" s="16">
        <f>52</f>
        <v>52</v>
      </c>
      <c r="L13" s="16">
        <f>0+0</f>
        <v>0</v>
      </c>
      <c r="M13" s="16">
        <f>0+0</f>
        <v>0</v>
      </c>
      <c r="N13" s="16">
        <f>0+0</f>
        <v>0</v>
      </c>
      <c r="O13" s="16">
        <f>0+0</f>
        <v>0</v>
      </c>
      <c r="P13" s="16">
        <f>0+0</f>
        <v>0</v>
      </c>
    </row>
    <row r="14" spans="1:16" ht="49.5" customHeight="1">
      <c r="A14" s="11">
        <v>7</v>
      </c>
      <c r="B14" s="3" t="s">
        <v>16</v>
      </c>
      <c r="C14" s="15">
        <f>SUM(D14:I14)</f>
        <v>0</v>
      </c>
      <c r="D14" s="16">
        <f t="shared" si="0"/>
        <v>0</v>
      </c>
      <c r="E14" s="16">
        <f>0</f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6">
        <f t="shared" si="1"/>
        <v>0</v>
      </c>
      <c r="J14" s="16" t="s">
        <v>17</v>
      </c>
      <c r="K14" s="16" t="s">
        <v>17</v>
      </c>
      <c r="L14" s="16" t="s">
        <v>17</v>
      </c>
      <c r="M14" s="16" t="s">
        <v>17</v>
      </c>
      <c r="N14" s="16" t="s">
        <v>17</v>
      </c>
      <c r="O14" s="16" t="s">
        <v>17</v>
      </c>
      <c r="P14" s="16" t="s">
        <v>17</v>
      </c>
    </row>
    <row r="15" spans="1:16" ht="32.25" customHeight="1">
      <c r="A15" s="11">
        <v>8</v>
      </c>
      <c r="B15" s="3" t="s">
        <v>31</v>
      </c>
      <c r="C15" s="15">
        <f>SUM(D15:I15)</f>
        <v>0</v>
      </c>
      <c r="D15" s="16">
        <f t="shared" si="0"/>
        <v>0</v>
      </c>
      <c r="E15" s="16">
        <f>0</f>
        <v>0</v>
      </c>
      <c r="F15" s="16">
        <f t="shared" si="1"/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 t="s">
        <v>17</v>
      </c>
      <c r="K15" s="16" t="s">
        <v>17</v>
      </c>
      <c r="L15" s="16" t="s">
        <v>17</v>
      </c>
      <c r="M15" s="16" t="s">
        <v>17</v>
      </c>
      <c r="N15" s="16" t="s">
        <v>17</v>
      </c>
      <c r="O15" s="16" t="s">
        <v>17</v>
      </c>
      <c r="P15" s="16" t="s">
        <v>17</v>
      </c>
    </row>
    <row r="16" spans="1:16" ht="22.5" customHeight="1">
      <c r="A16" s="11">
        <v>9</v>
      </c>
      <c r="B16" s="3" t="s">
        <v>6</v>
      </c>
      <c r="C16" s="15">
        <f>SUM(D16:I16)</f>
        <v>11</v>
      </c>
      <c r="D16" s="16">
        <f t="shared" si="0"/>
        <v>0</v>
      </c>
      <c r="E16" s="16">
        <f>11</f>
        <v>11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 t="s">
        <v>17</v>
      </c>
      <c r="K16" s="16" t="s">
        <v>17</v>
      </c>
      <c r="L16" s="16" t="s">
        <v>17</v>
      </c>
      <c r="M16" s="16" t="s">
        <v>17</v>
      </c>
      <c r="N16" s="16" t="s">
        <v>17</v>
      </c>
      <c r="O16" s="16" t="s">
        <v>17</v>
      </c>
      <c r="P16" s="16" t="s">
        <v>17</v>
      </c>
    </row>
    <row r="17" spans="1:16" ht="46.5" customHeight="1">
      <c r="A17" s="11">
        <v>10</v>
      </c>
      <c r="B17" s="3" t="s">
        <v>37</v>
      </c>
      <c r="C17" s="15">
        <f>SUM(D17:I17)</f>
        <v>10</v>
      </c>
      <c r="D17" s="16">
        <f t="shared" si="0"/>
        <v>0</v>
      </c>
      <c r="E17" s="16">
        <f>10</f>
        <v>10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 t="s">
        <v>17</v>
      </c>
      <c r="K17" s="16" t="s">
        <v>17</v>
      </c>
      <c r="L17" s="16" t="s">
        <v>17</v>
      </c>
      <c r="M17" s="16" t="s">
        <v>17</v>
      </c>
      <c r="N17" s="16" t="s">
        <v>17</v>
      </c>
      <c r="O17" s="16" t="s">
        <v>17</v>
      </c>
      <c r="P17" s="16" t="s">
        <v>17</v>
      </c>
    </row>
    <row r="18" spans="1:16" ht="21" customHeight="1">
      <c r="A18" s="11">
        <v>11</v>
      </c>
      <c r="B18" s="3" t="s">
        <v>18</v>
      </c>
      <c r="C18" s="15">
        <f>SUM(D18:I18)</f>
        <v>0</v>
      </c>
      <c r="D18" s="16">
        <f t="shared" si="0"/>
        <v>0</v>
      </c>
      <c r="E18" s="16">
        <f>0+0</f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 t="s">
        <v>17</v>
      </c>
      <c r="K18" s="16" t="s">
        <v>17</v>
      </c>
      <c r="L18" s="16" t="s">
        <v>17</v>
      </c>
      <c r="M18" s="16" t="s">
        <v>17</v>
      </c>
      <c r="N18" s="16" t="s">
        <v>17</v>
      </c>
      <c r="O18" s="16" t="s">
        <v>17</v>
      </c>
      <c r="P18" s="16" t="s">
        <v>17</v>
      </c>
    </row>
    <row r="19" spans="1:16" ht="45.75" customHeight="1">
      <c r="A19" s="11">
        <v>12</v>
      </c>
      <c r="B19" s="3" t="s">
        <v>19</v>
      </c>
      <c r="C19" s="15">
        <f>SUM(D19:I19)</f>
        <v>0</v>
      </c>
      <c r="D19" s="16">
        <f t="shared" si="0"/>
        <v>0</v>
      </c>
      <c r="E19" s="16">
        <f>0+0</f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 t="s">
        <v>17</v>
      </c>
      <c r="K19" s="16" t="s">
        <v>17</v>
      </c>
      <c r="L19" s="16" t="s">
        <v>17</v>
      </c>
      <c r="M19" s="16" t="s">
        <v>17</v>
      </c>
      <c r="N19" s="16" t="s">
        <v>17</v>
      </c>
      <c r="O19" s="16" t="s">
        <v>17</v>
      </c>
      <c r="P19" s="16" t="s">
        <v>17</v>
      </c>
    </row>
    <row r="20" spans="1:16" ht="46.5" customHeight="1">
      <c r="A20" s="11">
        <v>13</v>
      </c>
      <c r="B20" s="3" t="s">
        <v>20</v>
      </c>
      <c r="C20" s="15">
        <f>SUM(D20:I20)</f>
        <v>0</v>
      </c>
      <c r="D20" s="16">
        <f t="shared" si="0"/>
        <v>0</v>
      </c>
      <c r="E20" s="16">
        <f>0+0</f>
        <v>0</v>
      </c>
      <c r="F20" s="16">
        <f t="shared" si="1"/>
        <v>0</v>
      </c>
      <c r="G20" s="16">
        <f t="shared" si="1"/>
        <v>0</v>
      </c>
      <c r="H20" s="16">
        <f t="shared" si="1"/>
        <v>0</v>
      </c>
      <c r="I20" s="16">
        <f t="shared" si="1"/>
        <v>0</v>
      </c>
      <c r="J20" s="16" t="s">
        <v>17</v>
      </c>
      <c r="K20" s="16" t="s">
        <v>17</v>
      </c>
      <c r="L20" s="16" t="s">
        <v>17</v>
      </c>
      <c r="M20" s="16" t="s">
        <v>17</v>
      </c>
      <c r="N20" s="16" t="s">
        <v>17</v>
      </c>
      <c r="O20" s="16" t="s">
        <v>17</v>
      </c>
      <c r="P20" s="16" t="s">
        <v>17</v>
      </c>
    </row>
    <row r="21" spans="1:16" ht="48.75" customHeight="1">
      <c r="A21" s="11">
        <v>14</v>
      </c>
      <c r="B21" s="3" t="s">
        <v>11</v>
      </c>
      <c r="C21" s="17">
        <f>SUM(D21:I21,L21,N21:O21)</f>
        <v>1021.94</v>
      </c>
      <c r="D21" s="16">
        <f t="shared" si="0"/>
        <v>0</v>
      </c>
      <c r="E21" s="17">
        <f>1021.94</f>
        <v>1021.94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si="1"/>
        <v>0</v>
      </c>
      <c r="J21" s="11" t="s">
        <v>17</v>
      </c>
      <c r="K21" s="11" t="s">
        <v>17</v>
      </c>
      <c r="L21" s="16">
        <f aca="true" t="shared" si="2" ref="L21:M23">0+0</f>
        <v>0</v>
      </c>
      <c r="M21" s="11" t="s">
        <v>17</v>
      </c>
      <c r="N21" s="16">
        <f aca="true" t="shared" si="3" ref="N21:P23">0+0</f>
        <v>0</v>
      </c>
      <c r="O21" s="16">
        <f t="shared" si="3"/>
        <v>0</v>
      </c>
      <c r="P21" s="11" t="s">
        <v>17</v>
      </c>
    </row>
    <row r="22" spans="1:16" ht="51" customHeight="1">
      <c r="A22" s="11">
        <v>15</v>
      </c>
      <c r="B22" s="3" t="s">
        <v>33</v>
      </c>
      <c r="C22" s="17">
        <f>SUM(D22:I22,L22,N22:O22)</f>
        <v>1021.94</v>
      </c>
      <c r="D22" s="16">
        <f t="shared" si="0"/>
        <v>0</v>
      </c>
      <c r="E22" s="17">
        <f>1021.94</f>
        <v>1021.94</v>
      </c>
      <c r="F22" s="16">
        <f t="shared" si="1"/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1" t="s">
        <v>17</v>
      </c>
      <c r="K22" s="11" t="s">
        <v>17</v>
      </c>
      <c r="L22" s="16">
        <f t="shared" si="2"/>
        <v>0</v>
      </c>
      <c r="M22" s="11" t="s">
        <v>17</v>
      </c>
      <c r="N22" s="16">
        <f t="shared" si="3"/>
        <v>0</v>
      </c>
      <c r="O22" s="16">
        <f t="shared" si="3"/>
        <v>0</v>
      </c>
      <c r="P22" s="11" t="s">
        <v>17</v>
      </c>
    </row>
    <row r="23" spans="1:16" ht="30.75">
      <c r="A23" s="11">
        <v>16</v>
      </c>
      <c r="B23" s="3" t="s">
        <v>7</v>
      </c>
      <c r="C23" s="17">
        <f>SUM(D23:P23)</f>
        <v>20890.49873</v>
      </c>
      <c r="D23" s="16">
        <f t="shared" si="0"/>
        <v>0</v>
      </c>
      <c r="E23" s="16">
        <f>716.24</f>
        <v>716.24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7">
        <f>18883.73</f>
        <v>18883.73</v>
      </c>
      <c r="K23" s="17">
        <f>1290.52873</f>
        <v>1290.52873</v>
      </c>
      <c r="L23" s="16">
        <f t="shared" si="2"/>
        <v>0</v>
      </c>
      <c r="M23" s="16">
        <f t="shared" si="2"/>
        <v>0</v>
      </c>
      <c r="N23" s="16">
        <f t="shared" si="3"/>
        <v>0</v>
      </c>
      <c r="O23" s="16">
        <f t="shared" si="3"/>
        <v>0</v>
      </c>
      <c r="P23" s="16">
        <f t="shared" si="3"/>
        <v>0</v>
      </c>
    </row>
    <row r="24" spans="1:16" ht="32.25" customHeight="1">
      <c r="A24" s="11">
        <v>17</v>
      </c>
      <c r="B24" s="3" t="s">
        <v>38</v>
      </c>
      <c r="C24" s="17">
        <f>SUM(D24:I24)</f>
        <v>0</v>
      </c>
      <c r="D24" s="16">
        <f t="shared" si="0"/>
        <v>0</v>
      </c>
      <c r="E24" s="16">
        <f>0+0</f>
        <v>0</v>
      </c>
      <c r="F24" s="16">
        <f t="shared" si="1"/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 t="s">
        <v>17</v>
      </c>
      <c r="K24" s="16" t="s">
        <v>17</v>
      </c>
      <c r="L24" s="16" t="s">
        <v>17</v>
      </c>
      <c r="M24" s="16" t="s">
        <v>17</v>
      </c>
      <c r="N24" s="16" t="s">
        <v>17</v>
      </c>
      <c r="O24" s="16" t="s">
        <v>17</v>
      </c>
      <c r="P24" s="16" t="s">
        <v>17</v>
      </c>
    </row>
    <row r="25" spans="1:16" ht="62.25">
      <c r="A25" s="11">
        <v>18</v>
      </c>
      <c r="B25" s="3" t="s">
        <v>39</v>
      </c>
      <c r="C25" s="17">
        <f>SUM(D25:I25)</f>
        <v>716.24</v>
      </c>
      <c r="D25" s="16">
        <f aca="true" t="shared" si="4" ref="D25:P33">0+0</f>
        <v>0</v>
      </c>
      <c r="E25" s="16">
        <f>716.24</f>
        <v>716.24</v>
      </c>
      <c r="F25" s="16">
        <f t="shared" si="4"/>
        <v>0</v>
      </c>
      <c r="G25" s="16">
        <f t="shared" si="4"/>
        <v>0</v>
      </c>
      <c r="H25" s="16">
        <f t="shared" si="4"/>
        <v>0</v>
      </c>
      <c r="I25" s="16">
        <f t="shared" si="4"/>
        <v>0</v>
      </c>
      <c r="J25" s="16" t="s">
        <v>17</v>
      </c>
      <c r="K25" s="16" t="s">
        <v>17</v>
      </c>
      <c r="L25" s="16" t="s">
        <v>17</v>
      </c>
      <c r="M25" s="16" t="s">
        <v>17</v>
      </c>
      <c r="N25" s="16" t="s">
        <v>17</v>
      </c>
      <c r="O25" s="16" t="s">
        <v>17</v>
      </c>
      <c r="P25" s="16" t="s">
        <v>17</v>
      </c>
    </row>
    <row r="26" spans="1:16" ht="46.5">
      <c r="A26" s="11">
        <v>19</v>
      </c>
      <c r="B26" s="3" t="s">
        <v>40</v>
      </c>
      <c r="C26" s="17">
        <f>SUM(D26:I26)</f>
        <v>0</v>
      </c>
      <c r="D26" s="16">
        <f t="shared" si="4"/>
        <v>0</v>
      </c>
      <c r="E26" s="16">
        <f>0</f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16">
        <f t="shared" si="4"/>
        <v>0</v>
      </c>
      <c r="J26" s="16" t="s">
        <v>17</v>
      </c>
      <c r="K26" s="16" t="s">
        <v>17</v>
      </c>
      <c r="L26" s="16" t="s">
        <v>17</v>
      </c>
      <c r="M26" s="16" t="s">
        <v>17</v>
      </c>
      <c r="N26" s="16" t="s">
        <v>17</v>
      </c>
      <c r="O26" s="16" t="s">
        <v>17</v>
      </c>
      <c r="P26" s="16" t="s">
        <v>17</v>
      </c>
    </row>
    <row r="27" spans="1:16" ht="62.25" customHeight="1">
      <c r="A27" s="11">
        <v>20</v>
      </c>
      <c r="B27" s="3" t="s">
        <v>41</v>
      </c>
      <c r="C27" s="17">
        <f>SUM(D27:I27)</f>
        <v>0</v>
      </c>
      <c r="D27" s="16">
        <f t="shared" si="4"/>
        <v>0</v>
      </c>
      <c r="E27" s="17">
        <f>0</f>
        <v>0</v>
      </c>
      <c r="F27" s="16">
        <f t="shared" si="4"/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 t="s">
        <v>17</v>
      </c>
      <c r="K27" s="16" t="s">
        <v>17</v>
      </c>
      <c r="L27" s="16" t="s">
        <v>17</v>
      </c>
      <c r="M27" s="16" t="s">
        <v>17</v>
      </c>
      <c r="N27" s="16" t="s">
        <v>17</v>
      </c>
      <c r="O27" s="16" t="s">
        <v>17</v>
      </c>
      <c r="P27" s="16" t="s">
        <v>17</v>
      </c>
    </row>
    <row r="28" spans="1:16" ht="68.25" customHeight="1">
      <c r="A28" s="11">
        <v>21</v>
      </c>
      <c r="B28" s="3" t="s">
        <v>21</v>
      </c>
      <c r="C28" s="17">
        <f>SUM(D28:I28)</f>
        <v>0</v>
      </c>
      <c r="D28" s="16">
        <f t="shared" si="4"/>
        <v>0</v>
      </c>
      <c r="E28" s="16">
        <f t="shared" si="4"/>
        <v>0</v>
      </c>
      <c r="F28" s="16">
        <f t="shared" si="4"/>
        <v>0</v>
      </c>
      <c r="G28" s="16">
        <f t="shared" si="4"/>
        <v>0</v>
      </c>
      <c r="H28" s="16">
        <f t="shared" si="4"/>
        <v>0</v>
      </c>
      <c r="I28" s="16">
        <f t="shared" si="4"/>
        <v>0</v>
      </c>
      <c r="J28" s="16" t="s">
        <v>17</v>
      </c>
      <c r="K28" s="16" t="s">
        <v>17</v>
      </c>
      <c r="L28" s="16" t="s">
        <v>17</v>
      </c>
      <c r="M28" s="16" t="s">
        <v>17</v>
      </c>
      <c r="N28" s="16" t="s">
        <v>17</v>
      </c>
      <c r="O28" s="16" t="s">
        <v>17</v>
      </c>
      <c r="P28" s="16" t="s">
        <v>17</v>
      </c>
    </row>
    <row r="29" spans="1:16" ht="18.75" customHeight="1">
      <c r="A29" s="11">
        <v>22</v>
      </c>
      <c r="B29" s="3" t="s">
        <v>5</v>
      </c>
      <c r="C29" s="15">
        <f>SUM(D29:P29)</f>
        <v>0</v>
      </c>
      <c r="D29" s="16">
        <f t="shared" si="4"/>
        <v>0</v>
      </c>
      <c r="E29" s="16">
        <f t="shared" si="4"/>
        <v>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16">
        <f t="shared" si="4"/>
        <v>0</v>
      </c>
      <c r="J29" s="16">
        <f>0</f>
        <v>0</v>
      </c>
      <c r="K29" s="16">
        <f>0</f>
        <v>0</v>
      </c>
      <c r="L29" s="16">
        <f t="shared" si="4"/>
        <v>0</v>
      </c>
      <c r="M29" s="16">
        <f t="shared" si="4"/>
        <v>0</v>
      </c>
      <c r="N29" s="16">
        <f t="shared" si="4"/>
        <v>0</v>
      </c>
      <c r="O29" s="16">
        <f t="shared" si="4"/>
        <v>0</v>
      </c>
      <c r="P29" s="16">
        <f t="shared" si="4"/>
        <v>0</v>
      </c>
    </row>
    <row r="30" spans="1:16" ht="98.25" customHeight="1">
      <c r="A30" s="11">
        <v>23</v>
      </c>
      <c r="B30" s="3" t="s">
        <v>25</v>
      </c>
      <c r="C30" s="15">
        <f>SUM(D30:P30)</f>
        <v>0</v>
      </c>
      <c r="D30" s="16">
        <f t="shared" si="4"/>
        <v>0</v>
      </c>
      <c r="E30" s="16">
        <f>0</f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6">
        <f t="shared" si="4"/>
        <v>0</v>
      </c>
      <c r="N30" s="16">
        <f t="shared" si="4"/>
        <v>0</v>
      </c>
      <c r="O30" s="16">
        <f t="shared" si="4"/>
        <v>0</v>
      </c>
      <c r="P30" s="16">
        <f t="shared" si="4"/>
        <v>0</v>
      </c>
    </row>
    <row r="31" spans="1:16" ht="18" customHeight="1">
      <c r="A31" s="11">
        <v>24</v>
      </c>
      <c r="B31" s="3" t="s">
        <v>44</v>
      </c>
      <c r="C31" s="15">
        <f>SUM(D31:P31)</f>
        <v>0</v>
      </c>
      <c r="D31" s="16">
        <f t="shared" si="4"/>
        <v>0</v>
      </c>
      <c r="E31" s="16">
        <f>0</f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6">
        <f t="shared" si="4"/>
        <v>0</v>
      </c>
      <c r="N31" s="16">
        <f t="shared" si="4"/>
        <v>0</v>
      </c>
      <c r="O31" s="16">
        <f t="shared" si="4"/>
        <v>0</v>
      </c>
      <c r="P31" s="16">
        <f t="shared" si="4"/>
        <v>0</v>
      </c>
    </row>
    <row r="32" spans="1:16" ht="51" customHeight="1">
      <c r="A32" s="11">
        <v>25</v>
      </c>
      <c r="B32" s="3" t="s">
        <v>8</v>
      </c>
      <c r="C32" s="15">
        <f>SUM(D32:P32)</f>
        <v>0</v>
      </c>
      <c r="D32" s="16">
        <f t="shared" si="4"/>
        <v>0</v>
      </c>
      <c r="E32" s="16">
        <f>0</f>
        <v>0</v>
      </c>
      <c r="F32" s="16">
        <f t="shared" si="4"/>
        <v>0</v>
      </c>
      <c r="G32" s="16">
        <f t="shared" si="4"/>
        <v>0</v>
      </c>
      <c r="H32" s="16">
        <f t="shared" si="4"/>
        <v>0</v>
      </c>
      <c r="I32" s="16">
        <f t="shared" si="4"/>
        <v>0</v>
      </c>
      <c r="J32" s="16">
        <f t="shared" si="4"/>
        <v>0</v>
      </c>
      <c r="K32" s="16">
        <f t="shared" si="4"/>
        <v>0</v>
      </c>
      <c r="L32" s="16">
        <f t="shared" si="4"/>
        <v>0</v>
      </c>
      <c r="M32" s="16">
        <f t="shared" si="4"/>
        <v>0</v>
      </c>
      <c r="N32" s="16">
        <f t="shared" si="4"/>
        <v>0</v>
      </c>
      <c r="O32" s="16">
        <f t="shared" si="4"/>
        <v>0</v>
      </c>
      <c r="P32" s="16">
        <f t="shared" si="4"/>
        <v>0</v>
      </c>
    </row>
    <row r="33" spans="1:16" ht="17.25" customHeight="1">
      <c r="A33" s="11">
        <v>26</v>
      </c>
      <c r="B33" s="3" t="s">
        <v>45</v>
      </c>
      <c r="C33" s="15">
        <f>SUM(D33:P33)</f>
        <v>0</v>
      </c>
      <c r="D33" s="16">
        <f t="shared" si="4"/>
        <v>0</v>
      </c>
      <c r="E33" s="16">
        <f>0</f>
        <v>0</v>
      </c>
      <c r="F33" s="16">
        <f t="shared" si="4"/>
        <v>0</v>
      </c>
      <c r="G33" s="16">
        <f t="shared" si="4"/>
        <v>0</v>
      </c>
      <c r="H33" s="16">
        <f t="shared" si="4"/>
        <v>0</v>
      </c>
      <c r="I33" s="16">
        <f t="shared" si="4"/>
        <v>0</v>
      </c>
      <c r="J33" s="16">
        <f t="shared" si="4"/>
        <v>0</v>
      </c>
      <c r="K33" s="16">
        <f t="shared" si="4"/>
        <v>0</v>
      </c>
      <c r="L33" s="16">
        <f t="shared" si="4"/>
        <v>0</v>
      </c>
      <c r="M33" s="16">
        <f t="shared" si="4"/>
        <v>0</v>
      </c>
      <c r="N33" s="16">
        <f t="shared" si="4"/>
        <v>0</v>
      </c>
      <c r="O33" s="16">
        <f t="shared" si="4"/>
        <v>0</v>
      </c>
      <c r="P33" s="16">
        <f t="shared" si="4"/>
        <v>0</v>
      </c>
    </row>
    <row r="34" spans="2:16" ht="15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5">
      <c r="A35" s="1" t="s">
        <v>55</v>
      </c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2" ht="15">
      <c r="A36" s="1" t="s">
        <v>56</v>
      </c>
      <c r="B36" s="2"/>
    </row>
    <row r="37" ht="12" customHeight="1">
      <c r="A37" s="12"/>
    </row>
    <row r="38" spans="1:12" ht="15">
      <c r="A38" s="13">
        <v>1</v>
      </c>
      <c r="B38" s="4" t="s">
        <v>34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5">
      <c r="A39" s="13">
        <v>2</v>
      </c>
      <c r="B39" s="4" t="s">
        <v>42</v>
      </c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5.75" customHeight="1">
      <c r="A40" s="14">
        <v>3</v>
      </c>
      <c r="B40" s="4" t="s">
        <v>36</v>
      </c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5">
      <c r="A41" s="13">
        <v>4</v>
      </c>
      <c r="B41" s="4" t="s">
        <v>35</v>
      </c>
      <c r="C41" s="5"/>
      <c r="D41" s="5"/>
      <c r="E41" s="5"/>
      <c r="F41" s="5"/>
      <c r="G41" s="5"/>
      <c r="H41" s="5"/>
      <c r="I41" s="5"/>
      <c r="J41" s="5"/>
      <c r="K41" s="5"/>
      <c r="L41" s="5"/>
    </row>
  </sheetData>
  <sheetProtection/>
  <mergeCells count="20">
    <mergeCell ref="B1:P1"/>
    <mergeCell ref="B3:N3"/>
    <mergeCell ref="C4:C7"/>
    <mergeCell ref="E6:F6"/>
    <mergeCell ref="D5:I5"/>
    <mergeCell ref="O6:O7"/>
    <mergeCell ref="M6:N6"/>
    <mergeCell ref="J6:J7"/>
    <mergeCell ref="A4:A7"/>
    <mergeCell ref="I6:I7"/>
    <mergeCell ref="B4:B7"/>
    <mergeCell ref="H6:H7"/>
    <mergeCell ref="K6:L6"/>
    <mergeCell ref="D4:P4"/>
    <mergeCell ref="D2:O2"/>
    <mergeCell ref="B2:C2"/>
    <mergeCell ref="D6:D7"/>
    <mergeCell ref="G6:G7"/>
    <mergeCell ref="P6:P7"/>
    <mergeCell ref="J5:P5"/>
  </mergeCells>
  <printOptions/>
  <pageMargins left="0.11811023622047245" right="0.1968503937007874" top="0.5905511811023623" bottom="0.3937007874015748" header="0.5118110236220472" footer="0.1968503937007874"/>
  <pageSetup fitToHeight="0" fitToWidth="1" horizontalDpi="600" verticalDpi="600" orientation="landscape" paperSize="9" scale="67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ShishkinaNV_2</dc:creator>
  <cp:keywords/>
  <dc:description/>
  <cp:lastModifiedBy>Евгения</cp:lastModifiedBy>
  <cp:lastPrinted>2022-10-11T06:52:09Z</cp:lastPrinted>
  <dcterms:created xsi:type="dcterms:W3CDTF">2014-04-18T08:05:25Z</dcterms:created>
  <dcterms:modified xsi:type="dcterms:W3CDTF">2022-10-24T05:53:10Z</dcterms:modified>
  <cp:category/>
  <cp:version/>
  <cp:contentType/>
  <cp:contentStatus/>
</cp:coreProperties>
</file>